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jsakaviciene\Desktop\seni dokumentai\2025 m sprendimai\2025-07-04 Tarybos posėdis\Biudžetas\LV Biudžetas\"/>
    </mc:Choice>
  </mc:AlternateContent>
  <xr:revisionPtr revIDLastSave="0" documentId="13_ncr:1_{E0A00B3B-CE51-45EE-B68D-4C6F0BB673A7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 priedas" sheetId="2" r:id="rId1"/>
    <sheet name="2 priedas" sheetId="3" r:id="rId2"/>
    <sheet name="3 priedas" sheetId="1" r:id="rId3"/>
    <sheet name="4 priedas" sheetId="4" r:id="rId4"/>
  </sheets>
  <definedNames>
    <definedName name="_xlnm.Print_Area" localSheetId="1">'2 priedas'!$A$1:$G$70</definedName>
    <definedName name="_xlnm.Print_Area" localSheetId="2">'3 priedas'!$A$1:$K$185</definedName>
    <definedName name="_xlnm.Print_Area" localSheetId="3">'4 priedas'!$A$1:$D$100</definedName>
    <definedName name="_xlnm.Print_Titles" localSheetId="1">'2 priedas'!$9:$9</definedName>
    <definedName name="_xlnm.Print_Titles" localSheetId="2">'3 priedas'!$9:$9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3" l="1"/>
  <c r="D56" i="4" l="1"/>
  <c r="D53" i="4"/>
  <c r="D83" i="4" l="1"/>
  <c r="D82" i="4"/>
  <c r="D78" i="4"/>
  <c r="D68" i="4"/>
  <c r="D65" i="4"/>
  <c r="D63" i="4"/>
  <c r="D48" i="4"/>
  <c r="D33" i="4"/>
  <c r="D36" i="4" s="1"/>
  <c r="D30" i="4"/>
  <c r="D25" i="4"/>
  <c r="D19" i="4"/>
  <c r="D16" i="4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E40" i="3"/>
  <c r="C40" i="3"/>
  <c r="C39" i="3"/>
  <c r="C38" i="3"/>
  <c r="C37" i="3"/>
  <c r="C36" i="3"/>
  <c r="C35" i="3"/>
  <c r="C34" i="3"/>
  <c r="C33" i="3"/>
  <c r="C31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D20" i="4" l="1"/>
  <c r="D99" i="4"/>
</calcChain>
</file>

<file path=xl/sharedStrings.xml><?xml version="1.0" encoding="utf-8"?>
<sst xmlns="http://schemas.openxmlformats.org/spreadsheetml/2006/main" count="559" uniqueCount="382">
  <si>
    <t>Iš jų:</t>
  </si>
  <si>
    <t>Kėdainių lopšelis-darželis  „Aviliukas“</t>
  </si>
  <si>
    <t>Kėdainių lopšelis-darželis „Pasaka“</t>
  </si>
  <si>
    <t>Kėdainių lopšelis-darželis „Puriena“</t>
  </si>
  <si>
    <t>Kėdainių lopšelis-darželis „Vaikystė“</t>
  </si>
  <si>
    <t>Kėdainių lopšelis-darželis „Varpelis“</t>
  </si>
  <si>
    <t>Kėdainių lopšelis-darželis „Vyturėlis“</t>
  </si>
  <si>
    <t>Kėdainių lopšelis-darželis „Žilvitis“</t>
  </si>
  <si>
    <t>Kėdainių r. Vilainių mokykla-darželis „Obelėlė“</t>
  </si>
  <si>
    <t>Kėdainių „Atžalyno“ gimnazija</t>
  </si>
  <si>
    <t>Kėdainių šviesioji gimnazija</t>
  </si>
  <si>
    <t>Kėdainių r. Akademijos gimnazija</t>
  </si>
  <si>
    <t>Kėdainių r. Josvainių gimnazija</t>
  </si>
  <si>
    <t>Kėdainių r. Krakių Mikalojaus Katkaus gimnazija</t>
  </si>
  <si>
    <t>Kėdainių r. Šėtos gimnazija</t>
  </si>
  <si>
    <t>Lietuvos sporto universiteto Kėdainių „Aušros“ progimnazija</t>
  </si>
  <si>
    <t>Kėdainių „Ryto“ progimnazija</t>
  </si>
  <si>
    <t>Kėdainių Senamiesčio progimnazija</t>
  </si>
  <si>
    <t>Kėdainių r. Dotnuvos pagrindinė mokykla</t>
  </si>
  <si>
    <t>Kėdainių r. Labūnavos pagrindinė mokykla</t>
  </si>
  <si>
    <t>Kėdainių r. Surviliškio Vinco Svirskio pagrindinė mokykla</t>
  </si>
  <si>
    <t>Kėdainių suaugusiųjų ir jaunimo mokymo centras</t>
  </si>
  <si>
    <t>Kėdainių „Spindulio“ mokykla</t>
  </si>
  <si>
    <t>Kėdainių dailės mokykla</t>
  </si>
  <si>
    <t>Kėdainių kalbų mokykla</t>
  </si>
  <si>
    <t>Kėdainių muzikos  mokykla</t>
  </si>
  <si>
    <t>Kėdainių švietimo pagalbos tarnyba</t>
  </si>
  <si>
    <t>Kėdainių sporto centras</t>
  </si>
  <si>
    <t>Kėdainių kultūros centras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</si>
  <si>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</si>
  <si>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</si>
  <si>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</si>
  <si>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</si>
  <si>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</si>
  <si>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Kėdainių rajono savivaldybės Mikalojaus Daukšos viešoji biblioteka</t>
  </si>
  <si>
    <t>Kėdainių krašto muziejus</t>
  </si>
  <si>
    <t>Kėdainių rajono savivaldybės priešgaisrinė tarnyba</t>
  </si>
  <si>
    <t>Kėdainių bendruomenės socialinis centras</t>
  </si>
  <si>
    <t>Dotnuvos slaugos namai</t>
  </si>
  <si>
    <t>Josvainių socialinis ir ugdymo centras</t>
  </si>
  <si>
    <t xml:space="preserve">Šėtos socialinis ir ugdymo centras </t>
  </si>
  <si>
    <t>Kėdainių pagalbos šeimai centras</t>
  </si>
  <si>
    <t>Kėdainių rajono savivaldybės visuomenės sveikatos biuras</t>
  </si>
  <si>
    <t xml:space="preserve">Kėdainių rajono savivaldybės administracija </t>
  </si>
  <si>
    <t>Kėdainių rajono savivaldybės administracijos Kėdainių miesto seniūnija</t>
  </si>
  <si>
    <t>Kėdainių rajono savivaldybės administracijos Dotnuvos seniūnija</t>
  </si>
  <si>
    <t>Kėdainių rajono savivaldybės administracijos Gudžiūnų seniūnija</t>
  </si>
  <si>
    <t>Kėdainių rajono savivaldybės administracijos Josvainių seniūnija</t>
  </si>
  <si>
    <t>Kėdainių rajono savivaldybės administracijos Krakių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</si>
  <si>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</si>
  <si>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</si>
  <si>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Surviliškio seniūnija</t>
  </si>
  <si>
    <t>Kėdainių rajono savivaldybės administracijos Šėtos seniūnija</t>
  </si>
  <si>
    <t>Kėdainių rajono savivaldybės administracijos Truskavos seniūnija</t>
  </si>
  <si>
    <t>Kėdainių rajono savivaldybės administracijos Vilainių seniūnija</t>
  </si>
  <si>
    <t>Kėdainių rajono savivaldybės kontrolės ir audito tarnyba</t>
  </si>
  <si>
    <t>Aisgnavimų valdytojas, programa</t>
  </si>
  <si>
    <t>01 Aktyvios visuomenės ugdymas</t>
  </si>
  <si>
    <t>02 Socialinės gerovės užtikrinimas</t>
  </si>
  <si>
    <t>03 Darnios aplinkos ir infrastruktūros plėtra</t>
  </si>
  <si>
    <t>04 Ekonomikos plėtra</t>
  </si>
  <si>
    <t>05 Savivaldybės valdymo tobulinimas</t>
  </si>
  <si>
    <t>savivaldybės biudžeto (SB)</t>
  </si>
  <si>
    <t>valstybės biudžeto (VB)</t>
  </si>
  <si>
    <t>Europos Sąjungos  (ES)</t>
  </si>
  <si>
    <t>kitos tarptautinės finansinės paramos ir bendrojo finansavimo lėšos (VB)</t>
  </si>
  <si>
    <t>skolintos lėšos (SL)</t>
  </si>
  <si>
    <t>biudžetinių įstaigų pajamos už prekes ir paslaugas (S)</t>
  </si>
  <si>
    <t>Valstybinėms (valstybės perduotoms savivaldybėms) funkcijoms atlikti  (SBVB)</t>
  </si>
  <si>
    <t>Ugdymo reikmėms finansuoti (ML)</t>
  </si>
  <si>
    <t>KĖDAINIŲ RAJONO  SAVIVALDYBĖS 2025 METŲ  BIUDŽETO ASIGNAVIMAI</t>
  </si>
  <si>
    <t>Iš viso asignavimų</t>
  </si>
  <si>
    <t>Savivaldybės savarankiškoms funkcijoms vykdyti:</t>
  </si>
  <si>
    <t>1</t>
  </si>
  <si>
    <t>(tūkst. Eur)</t>
  </si>
  <si>
    <t>3 priedas</t>
  </si>
  <si>
    <t>2.1</t>
  </si>
  <si>
    <t>1.1</t>
  </si>
  <si>
    <t>7.1</t>
  </si>
  <si>
    <t>9.1</t>
  </si>
  <si>
    <t>3.1</t>
  </si>
  <si>
    <t>5.1</t>
  </si>
  <si>
    <t>4.1</t>
  </si>
  <si>
    <t>6.1</t>
  </si>
  <si>
    <t>8.1</t>
  </si>
  <si>
    <t>10.1</t>
  </si>
  <si>
    <t>11.1</t>
  </si>
  <si>
    <t>12.1</t>
  </si>
  <si>
    <t>13.1</t>
  </si>
  <si>
    <t>14.1</t>
  </si>
  <si>
    <t>15.1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</si>
  <si>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</si>
  <si>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</si>
  <si>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</si>
  <si>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</si>
  <si>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</si>
  <si>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</si>
  <si>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</si>
  <si>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</si>
  <si>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</si>
  <si>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</si>
  <si>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</si>
  <si>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</si>
  <si>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41.1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</si>
  <si>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</si>
  <si>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</si>
  <si>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</si>
  <si>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</si>
  <si>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</si>
  <si>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</si>
  <si>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</si>
  <si>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</si>
  <si>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</si>
  <si>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37.1</t>
  </si>
  <si>
    <t>38.1</t>
  </si>
  <si>
    <t>49.1</t>
  </si>
  <si>
    <t>39.1</t>
  </si>
  <si>
    <t>39.2</t>
  </si>
  <si>
    <t>40.1</t>
  </si>
  <si>
    <t>40.2</t>
  </si>
  <si>
    <t>42.1</t>
  </si>
  <si>
    <t>43.1</t>
  </si>
  <si>
    <t>44.1</t>
  </si>
  <si>
    <t>44.3</t>
  </si>
  <si>
    <t>44.2</t>
  </si>
  <si>
    <t>44.4</t>
  </si>
  <si>
    <t>44.5</t>
  </si>
  <si>
    <t>45.1</t>
  </si>
  <si>
    <t>45.2</t>
  </si>
  <si>
    <t>45.3</t>
  </si>
  <si>
    <t>46.1</t>
  </si>
  <si>
    <t>46.2</t>
  </si>
  <si>
    <t>46.3</t>
  </si>
  <si>
    <t>46.4</t>
  </si>
  <si>
    <t>47.1</t>
  </si>
  <si>
    <t>47.2</t>
  </si>
  <si>
    <t>47.3</t>
  </si>
  <si>
    <t>47.4</t>
  </si>
  <si>
    <t>48.1</t>
  </si>
  <si>
    <t>48.2</t>
  </si>
  <si>
    <t>48.3</t>
  </si>
  <si>
    <t>48.4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</si>
  <si>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</si>
  <si>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</si>
  <si>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</si>
  <si>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</si>
  <si>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</si>
  <si>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</si>
  <si>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</si>
  <si>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</si>
  <si>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</si>
  <si>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</si>
  <si>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51.3</t>
  </si>
  <si>
    <t>51.4</t>
  </si>
  <si>
    <t>52.1</t>
  </si>
  <si>
    <t>52.2</t>
  </si>
  <si>
    <t>52.3</t>
  </si>
  <si>
    <t>52.4</t>
  </si>
  <si>
    <t>53.1</t>
  </si>
  <si>
    <t>53.2</t>
  </si>
  <si>
    <t>53.3</t>
  </si>
  <si>
    <t>53.4</t>
  </si>
  <si>
    <t>54.1</t>
  </si>
  <si>
    <t>54.3</t>
  </si>
  <si>
    <t>54.2</t>
  </si>
  <si>
    <t>54.4</t>
  </si>
  <si>
    <t>55.1</t>
  </si>
  <si>
    <t>55.3</t>
  </si>
  <si>
    <t>55.2</t>
  </si>
  <si>
    <t>55.4</t>
  </si>
  <si>
    <t>Eil. Nr.</t>
  </si>
  <si>
    <t>Infrastruktūros plėtros įmokos</t>
  </si>
  <si>
    <t>Mokesčiai už valstybinius gamtos išteklius</t>
  </si>
  <si>
    <t xml:space="preserve">                                                 1 priedas</t>
  </si>
  <si>
    <t xml:space="preserve">          KĖDAINIŲ RAJONO SAVIVALDYBĖS 2025 METŲ BIUDŽETO PAJAMOS</t>
  </si>
  <si>
    <t xml:space="preserve"> (tūkst. Eur)</t>
  </si>
  <si>
    <t xml:space="preserve">             Pajamų pavadinimas</t>
  </si>
  <si>
    <t>Suma</t>
  </si>
  <si>
    <t xml:space="preserve"> MOKESČIAI (2+5+9)</t>
  </si>
  <si>
    <t>Pajamų ir pelno mokesčiai (3+4)</t>
  </si>
  <si>
    <t>Gyventojų pajamų mokestis pagal Lietuvos Respublikos 2025-2027 metų biudžeto patvirtinimo įstatymą</t>
  </si>
  <si>
    <t>Gyventojų pajamų mokestis iš veiklos, kuria verčiamasi turint verslo liudijimą</t>
  </si>
  <si>
    <t>Turto mokesčiai (6+7+8)</t>
  </si>
  <si>
    <t>Žemės mokestis</t>
  </si>
  <si>
    <t>Paveldimo turto mokestis</t>
  </si>
  <si>
    <t>Nekilnojamojo turto mokestis</t>
  </si>
  <si>
    <t>Prekių ir paslaugų mokesčiai (10)</t>
  </si>
  <si>
    <t>Mokestis už aplinkos teršimą</t>
  </si>
  <si>
    <t>KITOS PAJAMOS (12+17+22+25+26)</t>
  </si>
  <si>
    <t>Turto pajamos (13+14+15+16)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</si>
  <si>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</si>
  <si>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</si>
  <si>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</si>
  <si>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 (18+19+20+21)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</si>
  <si>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</si>
  <si>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</si>
  <si>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</si>
  <si>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Rinkliavos (23+24 )</t>
  </si>
  <si>
    <t>Valstybės rinkliava</t>
  </si>
  <si>
    <t>Vietinė rinkliava</t>
  </si>
  <si>
    <t>Pajamos iš baudų ir konfiskacijos</t>
  </si>
  <si>
    <t>Kitos neišvardytos pajamos</t>
  </si>
  <si>
    <t xml:space="preserve">MATERIALIOJO IR NEMATERIALIOJO TURTO REALIZAVIMO PAJAMOS </t>
  </si>
  <si>
    <t>Iš viso (1+11+27)</t>
  </si>
  <si>
    <t>DOTACIJOS IŠ KITŲ VALDŽIOS SEKTORIAUS  SUBJEKTŲ (30+34+35)</t>
  </si>
  <si>
    <t>Valstybės biudžeto specialioji tikslinė dotacija (31+32+33)</t>
  </si>
  <si>
    <t>Valstybinėms (perduotoms savivaldybėms) funkcijoms atlikti</t>
  </si>
  <si>
    <t>Ugdymo reikmėms finansuoti</t>
  </si>
  <si>
    <t>Kita tikslinė dotacija, iš jos:</t>
  </si>
  <si>
    <t>mokyklos specialiųjų ugdymosi poreikių turintiems mokiniams</t>
  </si>
  <si>
    <t>34</t>
  </si>
  <si>
    <t xml:space="preserve">Valstybės biudžeto kitos dotacijos </t>
  </si>
  <si>
    <t>35</t>
  </si>
  <si>
    <t>Europos Sąjungos ir kitos tarptautinės finansinės paramos lėšos</t>
  </si>
  <si>
    <t>36</t>
  </si>
  <si>
    <t xml:space="preserve">                                       IŠ VISO PAJAMŲ IR DOTACIJŲ (28+29)</t>
  </si>
  <si>
    <t>37</t>
  </si>
  <si>
    <t>Finansinių įsipareigojimų prisiėmimo (skolinimosi) pajamos</t>
  </si>
  <si>
    <t>38</t>
  </si>
  <si>
    <t>Metų pradžios lėšų likutis</t>
  </si>
  <si>
    <t>39</t>
  </si>
  <si>
    <t xml:space="preserve">     IŠ VISO (36+37+38)</t>
  </si>
  <si>
    <t>________________________________________________</t>
  </si>
  <si>
    <t>Kėdainių rajono savivaldybės 2025 m. biudžeto išlaidų planas pagal programas ir finansavimo šaltinius</t>
  </si>
  <si>
    <t xml:space="preserve">                                                                                 Kėdainių rajono savivaldybės tarybos</t>
  </si>
  <si>
    <t xml:space="preserve">                      Kėdainių rajono savivaldybės tarybos</t>
  </si>
  <si>
    <t xml:space="preserve">                                                                                                                Kėdainių rajono savivaldybės tarybos  </t>
  </si>
  <si>
    <t>2 priedas</t>
  </si>
  <si>
    <t xml:space="preserve">IŠ BIUDŽETO IŠLAIKOMŲ ĮSTAIGŲ 2025 METŲ PAJAMOS UŽ PREKES IR  PASLAUGAS </t>
  </si>
  <si>
    <t>Aisgnavimų valdytojas</t>
  </si>
  <si>
    <t>Iš viso</t>
  </si>
  <si>
    <t xml:space="preserve">Iš jų: </t>
  </si>
  <si>
    <t>prekės ir paslaugos</t>
  </si>
  <si>
    <t xml:space="preserve"> ilgalaikio ir trumpalaikio materialiojo turto nuoma</t>
  </si>
  <si>
    <t>už išlaikymą švietimo, socialinės apsaugos ir kitose įstaigose</t>
  </si>
  <si>
    <t>Iš viso pajamų</t>
  </si>
  <si>
    <t xml:space="preserve">                                                                   _____________________________________                                                                                       </t>
  </si>
  <si>
    <t xml:space="preserve">                                                                   Kėdainių rajono savivaldybės tarybos</t>
  </si>
  <si>
    <t>4 priedas</t>
  </si>
  <si>
    <t xml:space="preserve">                 KĖDAINIŲ RAJONO SAVIVALDYBĖS APLINKOS APSAUGOS RĖMIMO</t>
  </si>
  <si>
    <t xml:space="preserve">                 SPECIALIOSIOS PROGRAMOS 2025 METŲ PRIEMONIŲ SĄMATA                                                                                                                 </t>
  </si>
  <si>
    <t xml:space="preserve">1. Informacija apie Savivaldybės aplinkos apsaugos rėmimo specialiosios </t>
  </si>
  <si>
    <t>programos (toliau - Programa) lėšas</t>
  </si>
  <si>
    <t>(1) Programos finansavimo šaltiniai</t>
  </si>
  <si>
    <t>Pajamos,      tūkst. Eur</t>
  </si>
  <si>
    <t>1.1.</t>
  </si>
  <si>
    <t>Mokesčiai už teršalų išmetimą į aplinką</t>
  </si>
  <si>
    <t>1.2.</t>
  </si>
  <si>
    <t>1.3.</t>
  </si>
  <si>
    <t>Lėšos, gautos kaip želdinių atkuriamosios vertės kompensacija</t>
  </si>
  <si>
    <t>1.4.</t>
  </si>
  <si>
    <t>Savanoriškos juridinių ir fizinių asmenų įmokos ir kitos teisėtai gautos lėšos</t>
  </si>
  <si>
    <t>Iš viso (1.1 + 1.2):</t>
  </si>
  <si>
    <t>Mokesčiai, sumokėti už medžiojamųjų gyvūnų išteklių naudojimą</t>
  </si>
  <si>
    <t>1.5.</t>
  </si>
  <si>
    <t xml:space="preserve">Ankstesnio ataskaitinio laikotarpio ataskaitos atitinkamų lėšų likutis </t>
  </si>
  <si>
    <t>1.6.</t>
  </si>
  <si>
    <t>Iš viso (1.4 + 1.5):</t>
  </si>
  <si>
    <t>1.7.</t>
  </si>
  <si>
    <t>Faktinės Programos lėšos (1.3 + 1.6)</t>
  </si>
  <si>
    <t>(2) Savivaldybės visuomenės sveikatos rėmimo specialiajai programai skirtinos lėšos</t>
  </si>
  <si>
    <t>Lėšos,                 tūkst. Eur</t>
  </si>
  <si>
    <t>1.8.</t>
  </si>
  <si>
    <t>20 procentų Savivaldybės aplinkos apsaugos rėmimo specialiosios programos lėšų, neįskaitant įplaukų už medžioklės plotų naudotojų mokesčius, mokamus įstatymų nustatytomis proporcijomis ir tvarka už medžiojamųjų gyvūnų išteklių naudojimą</t>
  </si>
  <si>
    <t>1.9</t>
  </si>
  <si>
    <t>1.10.</t>
  </si>
  <si>
    <t>Iš viso (1.8+1.9):</t>
  </si>
  <si>
    <t>(3) Kitoms Programos priemonėms skirtinos lėšos</t>
  </si>
  <si>
    <t>1.11.</t>
  </si>
  <si>
    <t>80 procentų Savivaldybės aplinkos apsaugos rėmimo specialiosios programos lėšų, neįskaitant įplaukų už medžioklės plotų naudotojų mokesčius, mokamus įstatymų nustatytomis proporcijomis ir tvarka už medžiojamųjų gyvūnų išteklių naudojimą</t>
  </si>
  <si>
    <t>1.12.</t>
  </si>
  <si>
    <t>1.13.</t>
  </si>
  <si>
    <t>Iš viso (1.11 + 1.12):</t>
  </si>
  <si>
    <t>Priemonės pavadinimas</t>
  </si>
  <si>
    <t>2.1.</t>
  </si>
  <si>
    <t>Žemės sklypų, kuriuose medžioklė nėra uždrausta, savininkų, valdytojų ir naudotojų, įgyvendinamos žalos prevencijos priemonės, kuriomis jie siekia išvengti medžiojamųjų gyvūnų daromos žalos</t>
  </si>
  <si>
    <t>2.1.1.</t>
  </si>
  <si>
    <t>Miškų savininkams, naudotojams, valdytojams želdinių apdorojimui repelentais, aptvėrimui tvoromis, želdinių, gerinančių laukinių gyvūnų mitybos sąlygas, ir kt. priemonėms</t>
  </si>
  <si>
    <t>2.2.</t>
  </si>
  <si>
    <t>Kartografinės ir kitos medžiagos, reikalingos pagal Medžioklės įstatymo reikalavimus rengiamiems medžioklės plotų vienetų sudarymo ar jų ribų pakeitimo projektų parengimo priemonės</t>
  </si>
  <si>
    <t>Iš viso (2.1 + 2.2):</t>
  </si>
  <si>
    <t>3. Programos lėšos, skirtos savivaldybės visuomenės sveikatos rėmimo specialiajai programai</t>
  </si>
  <si>
    <t>Programos pavadinimas</t>
  </si>
  <si>
    <t>Lėšos, tūkst. Eur</t>
  </si>
  <si>
    <t>Savivaldybės visuomenės sveikatos rėmimo specialioji programa</t>
  </si>
  <si>
    <t>4. Kitos aplinkosaugos priemonės, kurioms įgyvendinti panaudotos programos lėšos</t>
  </si>
  <si>
    <t>Lėšos,  tūkst. Eur</t>
  </si>
  <si>
    <t>4.1.</t>
  </si>
  <si>
    <t>Aplinkos kokybės gerinimo ir apsaugos priemonės</t>
  </si>
  <si>
    <t>4.1.1.</t>
  </si>
  <si>
    <t>Sosnovskio barščio naikinimui Kėdainių rajone:</t>
  </si>
  <si>
    <t>4.1.1.1.</t>
  </si>
  <si>
    <t xml:space="preserve">Dotnuvos seniūnijai </t>
  </si>
  <si>
    <t>4.1.1.2.</t>
  </si>
  <si>
    <t>Krakių seniūnijai</t>
  </si>
  <si>
    <t>4.1.1.3.</t>
  </si>
  <si>
    <t>Pelėdnagių seniūnijai</t>
  </si>
  <si>
    <t>4.1.1.4.</t>
  </si>
  <si>
    <t>Šėtos seniūnijai</t>
  </si>
  <si>
    <t>4.1.1.5.</t>
  </si>
  <si>
    <t xml:space="preserve">Vilainių seniūnijai </t>
  </si>
  <si>
    <t>4.1.1.6.</t>
  </si>
  <si>
    <t xml:space="preserve">Kėdainių miesto seniūnijai </t>
  </si>
  <si>
    <t>4.1.1.7.</t>
  </si>
  <si>
    <t>Surviliškio seniūnijai</t>
  </si>
  <si>
    <t>4.1.1.8.</t>
  </si>
  <si>
    <t xml:space="preserve">Pernaravos seniūnijai </t>
  </si>
  <si>
    <t>4.1.2.</t>
  </si>
  <si>
    <t>Sosnovskio barščio gausos reguliavimo veiksmų plano parengimui</t>
  </si>
  <si>
    <t>4.1.3.</t>
  </si>
  <si>
    <t>Individualių nuotekų valymo įrenginių kompensavimui Kėdainių r. sav.</t>
  </si>
  <si>
    <t>4.1.4.</t>
  </si>
  <si>
    <t>Kėdainių r. sav. teritorijoje esančių saugomų teritorijų apsaugos ir tvarkymo darbai (šienavimas, menkaverčių krūmų iškirtimas)</t>
  </si>
  <si>
    <t>4.2.</t>
  </si>
  <si>
    <t>Atliekų tvarkymo infrastruktūros plėtros priemonėms</t>
  </si>
  <si>
    <t>4.2.1.</t>
  </si>
  <si>
    <t>Komunalinių atliekų registro programinės priemonės tvarkymui</t>
  </si>
  <si>
    <t>4.3.</t>
  </si>
  <si>
    <t>Atliekų, kurių turėtojo nustatyti neįmanoma arba kuris nebeegzistuoja, tvarkymo priemonėms</t>
  </si>
  <si>
    <t>4.3.1.</t>
  </si>
  <si>
    <t>Atliekų, kuriomis užteršta teritorija, nustatymo ir atliekomis užterštos teritorijos išvalymo ir sutvarkymo darbams</t>
  </si>
  <si>
    <t>4.3.2.</t>
  </si>
  <si>
    <t>Bešeimininkių padangų sutvarkymo darbams</t>
  </si>
  <si>
    <t>4.4.</t>
  </si>
  <si>
    <t>Aplinkos monitoringo, prevencinės, aplinkos atkūrimo priemonėms</t>
  </si>
  <si>
    <t>4.4.1.</t>
  </si>
  <si>
    <t>Gelbėjimo ir cheminių avarijų padariniams likviduoti ir priemonėms finansuoti</t>
  </si>
  <si>
    <t>4.4.2.</t>
  </si>
  <si>
    <t>4.4.3.</t>
  </si>
  <si>
    <t>Krakių II tvenkinio įžuvinimui pagal žuvų išteklių atkūrimo planą</t>
  </si>
  <si>
    <t>4.4.4.</t>
  </si>
  <si>
    <t>Aplinkos oro, dirvožemio, požeminio ir paviršinio vandens nuotekų tyrimų atlikimui Kėdainių r.</t>
  </si>
  <si>
    <t>4.4.5.</t>
  </si>
  <si>
    <t>Nevėžio upės pakrančių valymui, tvarkymui Kėdainių m.</t>
  </si>
  <si>
    <t>4.4.6.</t>
  </si>
  <si>
    <t>Dotnuvėlės upelio pakrančių valymui, tvarkymui Kėdainių m.</t>
  </si>
  <si>
    <t>4.4.7.</t>
  </si>
  <si>
    <t>Vandens telkinių pakrančių valymui ir tvarkymui Kėdainių r. sav.</t>
  </si>
  <si>
    <t>4.4.8.</t>
  </si>
  <si>
    <t>Jūrinių erelių perimviečių stebėjimui Kėdainių rajone</t>
  </si>
  <si>
    <t>4.5.</t>
  </si>
  <si>
    <t>Visuomenės švietimo ir mokymo aplinkosaugos klausimais priemonėms</t>
  </si>
  <si>
    <t>4.5.1.</t>
  </si>
  <si>
    <t>Kėdainių r. sav. aplinkosauginio švietimo  įgyvendinimui</t>
  </si>
  <si>
    <t>4.5.2.</t>
  </si>
  <si>
    <t>Spaudos leidinių prenumerata aplinkosaugine tema ugdymo įstaigoms</t>
  </si>
  <si>
    <t>4.5.3.</t>
  </si>
  <si>
    <t>Konkursui „Gražiausiai tvarkoma aplinka“ rengti</t>
  </si>
  <si>
    <t>4.6.</t>
  </si>
  <si>
    <t>Želdynų ir želdinių apsaugos, tvarkymo, būklės stebėsenos, želdynų kūrimo, želdinių veisimo ir inventorizavimo priemonėms</t>
  </si>
  <si>
    <t>4.6.1.</t>
  </si>
  <si>
    <t>Medeliams ir želdiniams sodinti ir prižiūrėti:</t>
  </si>
  <si>
    <t>4.6.1.1.</t>
  </si>
  <si>
    <t>4.6.1.2.</t>
  </si>
  <si>
    <t xml:space="preserve">Gudžiūnų seniūnijai </t>
  </si>
  <si>
    <t>4.6.1.3.</t>
  </si>
  <si>
    <t xml:space="preserve">Josvainių seniūnijai </t>
  </si>
  <si>
    <t>4.6.1.4.</t>
  </si>
  <si>
    <t>4.6.1.5.</t>
  </si>
  <si>
    <t>4.6.1.6.</t>
  </si>
  <si>
    <t>4.6.1.7.</t>
  </si>
  <si>
    <t>4.6.1.8.</t>
  </si>
  <si>
    <t>4.6.1.9.</t>
  </si>
  <si>
    <t>4.6.1.10.</t>
  </si>
  <si>
    <t>Truskavos seniūnijai</t>
  </si>
  <si>
    <t>4.6.1.11.</t>
  </si>
  <si>
    <t>4.6.2.</t>
  </si>
  <si>
    <t>Kaštoninio karšelio gaudyklėms įsigyti</t>
  </si>
  <si>
    <t>4.6.3.</t>
  </si>
  <si>
    <t xml:space="preserve">Želdynų ir želdinių apsaugos, tvarkymo ir priežiūros dokumentacijos parengimui  </t>
  </si>
  <si>
    <t>4.6.4.</t>
  </si>
  <si>
    <t>Viešųjų erdvių apželdinimas Kėdainių m.</t>
  </si>
  <si>
    <t>4.7.</t>
  </si>
  <si>
    <t>Kitoms išlaidoms</t>
  </si>
  <si>
    <t>Iš viso:</t>
  </si>
  <si>
    <t xml:space="preserve">                                                __________________________</t>
  </si>
  <si>
    <t xml:space="preserve">                                                                                 2025 m. liepos 4 d. sprendimo Nr. TS-</t>
  </si>
  <si>
    <t xml:space="preserve">                                                                                                                2025 m. liepos 4 d. sprendimo Nr. TS-</t>
  </si>
  <si>
    <t xml:space="preserve">                      2025 m. liepos 4 d. sprendimo Nr. TS- </t>
  </si>
  <si>
    <t xml:space="preserve">                                                                   2025 m. liepos 4 d. sprendimo Nr. TS-</t>
  </si>
  <si>
    <t>Kėdainių r. sav. aplinkos monitoringo programos paslaugų įgyvendinimui</t>
  </si>
  <si>
    <t>Kėdainių r. sav. 2025–2030 m. aplinkos monitoringo programos 2025 m. paslaugų įgyvendinimui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</si>
</sst>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;\-0.0;;"/>
    <numFmt numFmtId="166" formatCode="#,##0.0_ ;\-#,##0.0\ "/>
    <numFmt numFmtId="167" formatCode="#,##0.0"/>
  </numFmts>
  <fonts count="16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</font>
    <font>
      <sz val="9"/>
      <name val="Times New Roman"/>
      <family val="1"/>
    </font>
    <font>
      <sz val="10"/>
      <color rgb="FFFF0000"/>
      <name val="Times New Roman"/>
      <family val="1"/>
      <charset val="186"/>
    </font>
    <font>
      <b/>
      <sz val="12"/>
      <name val="Times New Roman"/>
      <family val="1"/>
    </font>
    <font>
      <b/>
      <sz val="10"/>
      <name val="Times New Roman"/>
      <family val="1"/>
    </font>
    <font>
      <strike/>
      <sz val="10"/>
      <name val="Times New Roman"/>
      <family val="1"/>
      <charset val="186"/>
    </font>
    <font>
      <strike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232">
    <xf numFmtId="0" fontId="0" fillId="0" borderId="0" xfId="0"/>
    <xf numFmtId="0" fontId="1" fillId="0" borderId="1" xfId="0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vertical="center" wrapText="1"/>
    </xf>
    <xf numFmtId="167" fontId="1" fillId="0" borderId="1" xfId="0" applyNumberFormat="1" applyFont="1" applyBorder="1" applyAlignment="1">
      <alignment vertical="center"/>
    </xf>
    <xf numFmtId="167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/>
    <xf numFmtId="164" fontId="1" fillId="0" borderId="0" xfId="0" applyNumberFormat="1" applyFont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2" applyFont="1" applyAlignment="1">
      <alignment horizontal="right" vertical="center"/>
    </xf>
    <xf numFmtId="0" fontId="1" fillId="0" borderId="0" xfId="2" applyFont="1" applyAlignment="1">
      <alignment horizontal="right"/>
    </xf>
    <xf numFmtId="0" fontId="1" fillId="0" borderId="0" xfId="2" applyFont="1" applyAlignment="1">
      <alignment vertical="center"/>
    </xf>
    <xf numFmtId="0" fontId="1" fillId="0" borderId="0" xfId="2" applyFont="1"/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right" vertical="center"/>
    </xf>
    <xf numFmtId="167" fontId="2" fillId="0" borderId="1" xfId="0" applyNumberFormat="1" applyFont="1" applyBorder="1"/>
    <xf numFmtId="165" fontId="1" fillId="0" borderId="0" xfId="0" applyNumberFormat="1" applyFont="1"/>
    <xf numFmtId="0" fontId="1" fillId="0" borderId="1" xfId="2" applyFont="1" applyBorder="1" applyAlignment="1">
      <alignment vertical="center" wrapText="1"/>
    </xf>
    <xf numFmtId="167" fontId="2" fillId="0" borderId="1" xfId="0" applyNumberFormat="1" applyFont="1" applyBorder="1" applyAlignment="1">
      <alignment vertical="center"/>
    </xf>
    <xf numFmtId="0" fontId="1" fillId="0" borderId="1" xfId="2" applyFont="1" applyBorder="1" applyAlignment="1">
      <alignment vertical="center"/>
    </xf>
    <xf numFmtId="0" fontId="1" fillId="0" borderId="0" xfId="0" applyFont="1" applyAlignment="1">
      <alignment vertical="center"/>
    </xf>
    <xf numFmtId="167" fontId="14" fillId="0" borderId="1" xfId="0" applyNumberFormat="1" applyFont="1" applyBorder="1" applyAlignment="1">
      <alignment horizontal="right" vertical="center" wrapText="1"/>
    </xf>
    <xf numFmtId="167" fontId="1" fillId="0" borderId="0" xfId="0" applyNumberFormat="1" applyFont="1"/>
    <xf numFmtId="0" fontId="1" fillId="0" borderId="1" xfId="0" applyFont="1" applyBorder="1" applyAlignment="1">
      <alignment horizontal="justify" vertical="center" wrapText="1"/>
    </xf>
    <xf numFmtId="0" fontId="1" fillId="0" borderId="1" xfId="2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167" fontId="1" fillId="0" borderId="1" xfId="0" applyNumberFormat="1" applyFont="1" applyBorder="1"/>
    <xf numFmtId="49" fontId="1" fillId="0" borderId="1" xfId="2" applyNumberFormat="1" applyFont="1" applyBorder="1" applyAlignment="1">
      <alignment horizontal="right" vertical="center"/>
    </xf>
    <xf numFmtId="0" fontId="1" fillId="0" borderId="1" xfId="0" applyFont="1" applyBorder="1"/>
    <xf numFmtId="167" fontId="2" fillId="0" borderId="0" xfId="2" applyNumberFormat="1" applyFont="1"/>
    <xf numFmtId="167" fontId="2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0" fontId="6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7" fontId="2" fillId="0" borderId="1" xfId="0" applyNumberFormat="1" applyFont="1" applyBorder="1" applyAlignment="1">
      <alignment horizontal="right" vertical="center" wrapText="1"/>
    </xf>
    <xf numFmtId="164" fontId="1" fillId="0" borderId="3" xfId="0" applyNumberFormat="1" applyFont="1" applyBorder="1" applyAlignment="1">
      <alignment vertical="center"/>
    </xf>
    <xf numFmtId="164" fontId="1" fillId="0" borderId="3" xfId="1" applyNumberFormat="1" applyBorder="1" applyAlignment="1">
      <alignment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horizontal="left" vertical="center"/>
    </xf>
    <xf numFmtId="164" fontId="1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67" fontId="14" fillId="0" borderId="1" xfId="0" applyNumberFormat="1" applyFont="1" applyBorder="1" applyAlignment="1">
      <alignment horizontal="right" vertical="center"/>
    </xf>
    <xf numFmtId="167" fontId="2" fillId="0" borderId="1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164" fontId="2" fillId="0" borderId="2" xfId="0" applyNumberFormat="1" applyFont="1" applyBorder="1" applyAlignment="1">
      <alignment vertical="center"/>
    </xf>
    <xf numFmtId="166" fontId="3" fillId="0" borderId="1" xfId="0" applyNumberFormat="1" applyFont="1" applyBorder="1"/>
    <xf numFmtId="165" fontId="3" fillId="0" borderId="1" xfId="0" applyNumberFormat="1" applyFont="1" applyBorder="1"/>
    <xf numFmtId="49" fontId="1" fillId="0" borderId="1" xfId="0" applyNumberFormat="1" applyFont="1" applyBorder="1" applyAlignment="1">
      <alignment horizontal="right" vertical="center"/>
    </xf>
    <xf numFmtId="164" fontId="1" fillId="0" borderId="2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 wrapText="1"/>
    </xf>
    <xf numFmtId="166" fontId="5" fillId="0" borderId="1" xfId="0" applyNumberFormat="1" applyFont="1" applyBorder="1"/>
    <xf numFmtId="165" fontId="5" fillId="0" borderId="1" xfId="0" applyNumberFormat="1" applyFont="1" applyBorder="1"/>
    <xf numFmtId="164" fontId="2" fillId="0" borderId="2" xfId="1" applyNumberFormat="1" applyFont="1" applyBorder="1" applyAlignment="1">
      <alignment vertical="center"/>
    </xf>
    <xf numFmtId="164" fontId="2" fillId="0" borderId="2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vertical="center" wrapText="1"/>
    </xf>
    <xf numFmtId="166" fontId="3" fillId="0" borderId="4" xfId="0" applyNumberFormat="1" applyFont="1" applyBorder="1"/>
    <xf numFmtId="165" fontId="3" fillId="0" borderId="4" xfId="0" applyNumberFormat="1" applyFont="1" applyBorder="1"/>
    <xf numFmtId="166" fontId="5" fillId="0" borderId="1" xfId="0" applyNumberFormat="1" applyFont="1" applyBorder="1" applyAlignment="1">
      <alignment horizontal="right"/>
    </xf>
    <xf numFmtId="166" fontId="3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right" vertical="center"/>
    </xf>
    <xf numFmtId="0" fontId="8" fillId="0" borderId="0" xfId="0" applyFont="1"/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0" xfId="0" applyFont="1"/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9" fillId="0" borderId="0" xfId="0" applyNumberFormat="1" applyFont="1"/>
    <xf numFmtId="0" fontId="9" fillId="0" borderId="0" xfId="0" applyFont="1"/>
    <xf numFmtId="167" fontId="9" fillId="0" borderId="0" xfId="0" applyNumberFormat="1" applyFont="1"/>
    <xf numFmtId="164" fontId="1" fillId="0" borderId="8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horizontal="left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164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 wrapText="1"/>
    </xf>
    <xf numFmtId="167" fontId="1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justify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distributed"/>
    </xf>
    <xf numFmtId="164" fontId="14" fillId="0" borderId="1" xfId="0" applyNumberFormat="1" applyFont="1" applyBorder="1" applyAlignment="1">
      <alignment horizontal="left" vertical="center" wrapText="1"/>
    </xf>
    <xf numFmtId="0" fontId="10" fillId="0" borderId="0" xfId="0" applyFont="1"/>
    <xf numFmtId="167" fontId="11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left" vertical="top"/>
    </xf>
    <xf numFmtId="167" fontId="1" fillId="0" borderId="0" xfId="0" applyNumberFormat="1" applyFont="1" applyAlignment="1">
      <alignment vertical="center"/>
    </xf>
    <xf numFmtId="0" fontId="1" fillId="0" borderId="0" xfId="0" applyFont="1" applyAlignment="1">
      <alignment vertical="distributed"/>
    </xf>
    <xf numFmtId="164" fontId="9" fillId="0" borderId="1" xfId="0" applyNumberFormat="1" applyFont="1" applyBorder="1" applyAlignment="1">
      <alignment horizontal="left" vertical="center" wrapText="1"/>
    </xf>
    <xf numFmtId="167" fontId="9" fillId="0" borderId="1" xfId="0" applyNumberFormat="1" applyFont="1" applyBorder="1" applyAlignment="1">
      <alignment horizontal="right" vertical="center" wrapText="1"/>
    </xf>
    <xf numFmtId="167" fontId="2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164" fontId="13" fillId="0" borderId="1" xfId="0" applyNumberFormat="1" applyFont="1" applyBorder="1"/>
    <xf numFmtId="0" fontId="3" fillId="0" borderId="0" xfId="0" applyFont="1" applyAlignment="1">
      <alignment wrapText="1"/>
    </xf>
    <xf numFmtId="166" fontId="15" fillId="0" borderId="1" xfId="0" applyNumberFormat="1" applyFont="1" applyBorder="1"/>
    <xf numFmtId="0" fontId="5" fillId="0" borderId="0" xfId="0" applyFont="1"/>
    <xf numFmtId="166" fontId="15" fillId="0" borderId="1" xfId="0" applyNumberFormat="1" applyFont="1" applyBorder="1" applyAlignment="1">
      <alignment vertical="center"/>
    </xf>
    <xf numFmtId="166" fontId="5" fillId="0" borderId="1" xfId="0" applyNumberFormat="1" applyFont="1" applyBorder="1" applyAlignment="1">
      <alignment vertical="center"/>
    </xf>
    <xf numFmtId="0" fontId="6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2" applyFont="1" applyAlignment="1">
      <alignment horizontal="right"/>
    </xf>
    <xf numFmtId="0" fontId="2" fillId="0" borderId="0" xfId="2" applyFont="1" applyAlignment="1">
      <alignment horizontal="center" vertical="center"/>
    </xf>
    <xf numFmtId="0" fontId="2" fillId="0" borderId="4" xfId="2" applyFont="1" applyBorder="1" applyAlignment="1">
      <alignment horizontal="left" vertical="center"/>
    </xf>
    <xf numFmtId="0" fontId="2" fillId="0" borderId="7" xfId="2" applyFont="1" applyBorder="1" applyAlignment="1">
      <alignment horizontal="left" vertical="center"/>
    </xf>
    <xf numFmtId="0" fontId="1" fillId="0" borderId="4" xfId="2" applyFont="1" applyBorder="1" applyAlignment="1">
      <alignment horizontal="right" vertical="center"/>
    </xf>
    <xf numFmtId="0" fontId="1" fillId="0" borderId="7" xfId="2" applyFont="1" applyBorder="1" applyAlignment="1">
      <alignment horizontal="right" vertical="center"/>
    </xf>
    <xf numFmtId="0" fontId="1" fillId="0" borderId="4" xfId="2" applyFont="1" applyBorder="1" applyAlignment="1">
      <alignment horizontal="left" vertical="center"/>
    </xf>
    <xf numFmtId="0" fontId="1" fillId="0" borderId="7" xfId="2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49" fontId="1" fillId="0" borderId="4" xfId="2" applyNumberFormat="1" applyFont="1" applyBorder="1" applyAlignment="1">
      <alignment horizontal="right" vertical="center"/>
    </xf>
    <xf numFmtId="49" fontId="1" fillId="0" borderId="7" xfId="2" applyNumberFormat="1" applyFont="1" applyBorder="1" applyAlignment="1">
      <alignment horizontal="right" vertical="center"/>
    </xf>
    <xf numFmtId="0" fontId="2" fillId="0" borderId="4" xfId="2" applyFont="1" applyBorder="1" applyAlignment="1">
      <alignment horizontal="right" vertical="center"/>
    </xf>
    <xf numFmtId="0" fontId="2" fillId="0" borderId="7" xfId="2" applyFont="1" applyBorder="1" applyAlignment="1">
      <alignment horizontal="right" vertical="center"/>
    </xf>
    <xf numFmtId="0" fontId="1" fillId="0" borderId="4" xfId="2" applyFont="1" applyBorder="1" applyAlignment="1">
      <alignment vertical="center"/>
    </xf>
    <xf numFmtId="0" fontId="1" fillId="0" borderId="7" xfId="2" applyFont="1" applyBorder="1" applyAlignment="1">
      <alignment vertical="center"/>
    </xf>
    <xf numFmtId="0" fontId="2" fillId="0" borderId="4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left" vertical="center" wrapText="1"/>
    </xf>
    <xf numFmtId="164" fontId="1" fillId="0" borderId="7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left" vertical="center"/>
    </xf>
    <xf numFmtId="164" fontId="1" fillId="0" borderId="7" xfId="0" applyNumberFormat="1" applyFont="1" applyBorder="1" applyAlignment="1">
      <alignment horizontal="left" vertical="center"/>
    </xf>
    <xf numFmtId="167" fontId="1" fillId="0" borderId="4" xfId="0" applyNumberFormat="1" applyFont="1" applyBorder="1" applyAlignment="1">
      <alignment horizontal="center" vertical="center" wrapText="1"/>
    </xf>
    <xf numFmtId="167" fontId="1" fillId="0" borderId="7" xfId="0" applyNumberFormat="1" applyFont="1" applyBorder="1" applyAlignment="1">
      <alignment horizontal="center" vertical="center" wrapText="1"/>
    </xf>
    <xf numFmtId="167" fontId="1" fillId="0" borderId="4" xfId="0" applyNumberFormat="1" applyFont="1" applyBorder="1" applyAlignment="1">
      <alignment horizontal="right" vertical="center"/>
    </xf>
    <xf numFmtId="167" fontId="1" fillId="0" borderId="7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right" vertical="center"/>
    </xf>
    <xf numFmtId="49" fontId="2" fillId="0" borderId="7" xfId="0" applyNumberFormat="1" applyFont="1" applyBorder="1" applyAlignment="1">
      <alignment horizontal="right" vertical="center"/>
    </xf>
    <xf numFmtId="164" fontId="1" fillId="0" borderId="4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7" fontId="2" fillId="0" borderId="4" xfId="0" applyNumberFormat="1" applyFont="1" applyBorder="1" applyAlignment="1">
      <alignment horizontal="right" vertical="center"/>
    </xf>
    <xf numFmtId="167" fontId="2" fillId="0" borderId="7" xfId="0" applyNumberFormat="1" applyFont="1" applyBorder="1" applyAlignment="1">
      <alignment horizontal="right" vertical="center"/>
    </xf>
    <xf numFmtId="166" fontId="3" fillId="0" borderId="4" xfId="0" applyNumberFormat="1" applyFont="1" applyBorder="1" applyAlignment="1">
      <alignment horizontal="center"/>
    </xf>
    <xf numFmtId="166" fontId="3" fillId="0" borderId="7" xfId="0" applyNumberFormat="1" applyFont="1" applyBorder="1" applyAlignment="1">
      <alignment horizontal="center"/>
    </xf>
    <xf numFmtId="165" fontId="3" fillId="0" borderId="4" xfId="0" applyNumberFormat="1" applyFont="1" applyBorder="1" applyAlignment="1">
      <alignment horizontal="center"/>
    </xf>
    <xf numFmtId="165" fontId="3" fillId="0" borderId="7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166" fontId="3" fillId="0" borderId="4" xfId="0" applyNumberFormat="1" applyFont="1" applyBorder="1" applyAlignment="1">
      <alignment horizontal="right"/>
    </xf>
    <xf numFmtId="166" fontId="3" fillId="0" borderId="7" xfId="0" applyNumberFormat="1" applyFont="1" applyBorder="1" applyAlignment="1">
      <alignment horizontal="right"/>
    </xf>
    <xf numFmtId="166" fontId="3" fillId="0" borderId="1" xfId="0" applyNumberFormat="1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right" vertical="center"/>
    </xf>
    <xf numFmtId="166" fontId="3" fillId="0" borderId="7" xfId="0" applyNumberFormat="1" applyFont="1" applyBorder="1" applyAlignment="1">
      <alignment horizontal="right" vertical="center"/>
    </xf>
    <xf numFmtId="166" fontId="5" fillId="0" borderId="4" xfId="0" applyNumberFormat="1" applyFont="1" applyBorder="1" applyAlignment="1">
      <alignment horizontal="right" vertical="center"/>
    </xf>
    <xf numFmtId="166" fontId="5" fillId="0" borderId="7" xfId="0" applyNumberFormat="1" applyFont="1" applyBorder="1" applyAlignment="1">
      <alignment horizontal="right" vertical="center"/>
    </xf>
    <xf numFmtId="164" fontId="1" fillId="0" borderId="13" xfId="0" applyNumberFormat="1" applyFont="1" applyBorder="1" applyAlignment="1">
      <alignment horizontal="left" vertical="center"/>
    </xf>
    <xf numFmtId="164" fontId="1" fillId="0" borderId="5" xfId="0" applyNumberFormat="1" applyFont="1" applyBorder="1" applyAlignment="1">
      <alignment horizontal="left" vertical="center"/>
    </xf>
    <xf numFmtId="164" fontId="1" fillId="0" borderId="10" xfId="0" applyNumberFormat="1" applyFont="1" applyBorder="1" applyAlignment="1">
      <alignment horizontal="left" vertical="center"/>
    </xf>
    <xf numFmtId="164" fontId="1" fillId="0" borderId="12" xfId="0" applyNumberFormat="1" applyFont="1" applyBorder="1" applyAlignment="1">
      <alignment horizontal="left" vertical="center"/>
    </xf>
    <xf numFmtId="164" fontId="2" fillId="0" borderId="13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right" vertical="center" wrapText="1"/>
    </xf>
    <xf numFmtId="164" fontId="2" fillId="0" borderId="10" xfId="0" applyNumberFormat="1" applyFont="1" applyBorder="1" applyAlignment="1">
      <alignment horizontal="right"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0" fontId="1" fillId="0" borderId="0" xfId="2" applyFont="1" applyAlignment="1">
      <alignment horizontal="center"/>
    </xf>
    <xf numFmtId="164" fontId="1" fillId="0" borderId="3" xfId="0" applyNumberFormat="1" applyFont="1" applyBorder="1" applyAlignment="1">
      <alignment horizontal="left" vertical="center"/>
    </xf>
    <xf numFmtId="164" fontId="1" fillId="0" borderId="6" xfId="0" applyNumberFormat="1" applyFont="1" applyBorder="1" applyAlignment="1">
      <alignment horizontal="left"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6" xfId="0" applyNumberFormat="1" applyFont="1" applyBorder="1" applyAlignment="1">
      <alignment horizontal="left" vertical="center" wrapText="1"/>
    </xf>
    <xf numFmtId="164" fontId="1" fillId="0" borderId="14" xfId="0" applyNumberFormat="1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left" vertical="center"/>
    </xf>
    <xf numFmtId="165" fontId="3" fillId="0" borderId="13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left" vertical="center" wrapText="1"/>
    </xf>
    <xf numFmtId="164" fontId="2" fillId="0" borderId="7" xfId="0" applyNumberFormat="1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left" vertical="center"/>
    </xf>
    <xf numFmtId="164" fontId="2" fillId="0" borderId="7" xfId="0" applyNumberFormat="1" applyFont="1" applyBorder="1" applyAlignment="1">
      <alignment horizontal="left" vertical="center"/>
    </xf>
    <xf numFmtId="165" fontId="5" fillId="0" borderId="4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167" fontId="1" fillId="0" borderId="4" xfId="0" applyNumberFormat="1" applyFont="1" applyBorder="1" applyAlignment="1">
      <alignment horizontal="right" vertical="center" wrapText="1"/>
    </xf>
    <xf numFmtId="167" fontId="1" fillId="0" borderId="7" xfId="0" applyNumberFormat="1" applyFont="1" applyBorder="1" applyAlignment="1">
      <alignment horizontal="right" vertical="center" wrapText="1"/>
    </xf>
  </cellXfs>
  <cellStyles count="3">
    <cellStyle name="Įprastas" xfId="0" builtinId="0"/>
    <cellStyle name="Įprastas 2" xfId="2" xr:uid="{46124B1D-7FDB-4EB7-978A-89F804BEE668}"/>
    <cellStyle name="Normal_Sheet1_2009 m 02 men biudzetas." xfId="1" xr:uid="{9158BFCC-BFF5-4C67-8660-176A426C5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51A60-3605-4563-9DB1-FE312A15C8DC}">
  <dimension ref="A1:G93"/>
  <sheetViews>
    <sheetView zoomScale="90" zoomScaleNormal="90" workbookViewId="0">
      <selection activeCell="H57" sqref="H57"/>
    </sheetView>
  </sheetViews>
  <sheetFormatPr defaultColWidth="9.140625" defaultRowHeight="12.75" x14ac:dyDescent="0.2"/>
  <cols>
    <col min="1" max="1" width="6.28515625" style="21" customWidth="1"/>
    <col min="2" max="2" width="69.28515625" style="7" customWidth="1"/>
    <col min="3" max="3" width="14.5703125" style="7" bestFit="1" customWidth="1"/>
    <col min="4" max="16384" width="9.140625" style="7"/>
  </cols>
  <sheetData>
    <row r="1" spans="1:6" ht="15.75" x14ac:dyDescent="0.25">
      <c r="A1" s="9"/>
      <c r="B1" s="123" t="s">
        <v>224</v>
      </c>
      <c r="C1" s="123"/>
    </row>
    <row r="2" spans="1:6" ht="15.75" x14ac:dyDescent="0.25">
      <c r="A2" s="9"/>
      <c r="B2" s="124" t="s">
        <v>376</v>
      </c>
      <c r="C2" s="124"/>
    </row>
    <row r="3" spans="1:6" ht="15.75" x14ac:dyDescent="0.25">
      <c r="A3" s="125" t="s">
        <v>173</v>
      </c>
      <c r="B3" s="125"/>
      <c r="C3" s="125"/>
    </row>
    <row r="4" spans="1:6" x14ac:dyDescent="0.2">
      <c r="A4" s="9"/>
      <c r="B4" s="10"/>
      <c r="C4" s="10"/>
    </row>
    <row r="5" spans="1:6" ht="15" customHeight="1" x14ac:dyDescent="0.2">
      <c r="A5" s="126" t="s">
        <v>174</v>
      </c>
      <c r="B5" s="126"/>
      <c r="C5" s="126"/>
    </row>
    <row r="6" spans="1:6" x14ac:dyDescent="0.2">
      <c r="A6" s="11"/>
      <c r="B6" s="12"/>
      <c r="C6" s="10" t="s">
        <v>175</v>
      </c>
    </row>
    <row r="7" spans="1:6" x14ac:dyDescent="0.2">
      <c r="A7" s="13" t="s">
        <v>170</v>
      </c>
      <c r="B7" s="14" t="s">
        <v>176</v>
      </c>
      <c r="C7" s="14" t="s">
        <v>177</v>
      </c>
    </row>
    <row r="8" spans="1:6" x14ac:dyDescent="0.2">
      <c r="A8" s="15">
        <v>1</v>
      </c>
      <c r="B8" s="13" t="s">
        <v>178</v>
      </c>
      <c r="C8" s="16">
        <v>55405</v>
      </c>
      <c r="F8" s="17"/>
    </row>
    <row r="9" spans="1:6" x14ac:dyDescent="0.2">
      <c r="A9" s="15">
        <v>2</v>
      </c>
      <c r="B9" s="13" t="s">
        <v>179</v>
      </c>
      <c r="C9" s="16">
        <v>52105</v>
      </c>
      <c r="F9" s="17"/>
    </row>
    <row r="10" spans="1:6" ht="25.5" x14ac:dyDescent="0.2">
      <c r="A10" s="15">
        <v>3</v>
      </c>
      <c r="B10" s="18" t="s">
        <v>180</v>
      </c>
      <c r="C10" s="3">
        <v>52055</v>
      </c>
      <c r="F10" s="17"/>
    </row>
    <row r="11" spans="1:6" x14ac:dyDescent="0.2">
      <c r="A11" s="15">
        <v>4</v>
      </c>
      <c r="B11" s="18" t="s">
        <v>181</v>
      </c>
      <c r="C11" s="3">
        <v>50</v>
      </c>
      <c r="F11" s="17"/>
    </row>
    <row r="12" spans="1:6" x14ac:dyDescent="0.2">
      <c r="A12" s="15">
        <v>5</v>
      </c>
      <c r="B12" s="13" t="s">
        <v>182</v>
      </c>
      <c r="C12" s="19">
        <v>2970</v>
      </c>
      <c r="F12" s="17"/>
    </row>
    <row r="13" spans="1:6" x14ac:dyDescent="0.2">
      <c r="A13" s="15">
        <v>6</v>
      </c>
      <c r="B13" s="20" t="s">
        <v>183</v>
      </c>
      <c r="C13" s="3">
        <v>1350</v>
      </c>
      <c r="F13" s="17"/>
    </row>
    <row r="14" spans="1:6" x14ac:dyDescent="0.2">
      <c r="A14" s="15">
        <v>7</v>
      </c>
      <c r="B14" s="20" t="s">
        <v>184</v>
      </c>
      <c r="C14" s="3">
        <v>20</v>
      </c>
      <c r="F14" s="17"/>
    </row>
    <row r="15" spans="1:6" x14ac:dyDescent="0.2">
      <c r="A15" s="15">
        <v>8</v>
      </c>
      <c r="B15" s="20" t="s">
        <v>185</v>
      </c>
      <c r="C15" s="3">
        <v>1600</v>
      </c>
      <c r="F15" s="17"/>
    </row>
    <row r="16" spans="1:6" x14ac:dyDescent="0.2">
      <c r="A16" s="15">
        <v>9</v>
      </c>
      <c r="B16" s="13" t="s">
        <v>186</v>
      </c>
      <c r="C16" s="16">
        <v>330</v>
      </c>
      <c r="F16" s="17"/>
    </row>
    <row r="17" spans="1:6" s="21" customFormat="1" ht="15.75" customHeight="1" x14ac:dyDescent="0.2">
      <c r="A17" s="15">
        <v>10</v>
      </c>
      <c r="B17" s="20" t="s">
        <v>187</v>
      </c>
      <c r="C17" s="3">
        <v>330</v>
      </c>
      <c r="F17" s="17"/>
    </row>
    <row r="18" spans="1:6" s="21" customFormat="1" x14ac:dyDescent="0.2">
      <c r="A18" s="129">
        <v>11</v>
      </c>
      <c r="B18" s="127" t="s">
        <v>188</v>
      </c>
      <c r="C18" s="22">
        <v>5991.7</v>
      </c>
      <c r="F18" s="17"/>
    </row>
    <row r="19" spans="1:6" x14ac:dyDescent="0.2">
      <c r="A19" s="130"/>
      <c r="B19" s="128"/>
      <c r="C19" s="19">
        <v>6000.3</v>
      </c>
      <c r="E19" s="23"/>
      <c r="F19" s="17"/>
    </row>
    <row r="20" spans="1:6" x14ac:dyDescent="0.2">
      <c r="A20" s="15">
        <v>12</v>
      </c>
      <c r="B20" s="13" t="s">
        <v>189</v>
      </c>
      <c r="C20" s="19">
        <v>810</v>
      </c>
      <c r="F20" s="17"/>
    </row>
    <row r="21" spans="1:6" x14ac:dyDescent="0.2">
      <c r="A21" s="15">
        <v>13</v>
      </c>
      <c r="B21" s="24" t="s">
        <v>190</v>
      </c>
      <c r="C21" s="3">
        <v>50</v>
      </c>
      <c r="F21" s="17"/>
    </row>
    <row r="22" spans="1:6" ht="25.5" x14ac:dyDescent="0.2">
      <c r="A22" s="15">
        <v>14</v>
      </c>
      <c r="B22" s="18" t="s">
        <v>191</v>
      </c>
      <c r="C22" s="3">
        <v>650</v>
      </c>
      <c r="F22" s="17"/>
    </row>
    <row r="23" spans="1:6" x14ac:dyDescent="0.2">
      <c r="A23" s="15">
        <v>15</v>
      </c>
      <c r="B23" s="20" t="s">
        <v>192</v>
      </c>
      <c r="C23" s="3">
        <v>50</v>
      </c>
      <c r="F23" s="17"/>
    </row>
    <row r="24" spans="1:6" x14ac:dyDescent="0.2">
      <c r="A24" s="15">
        <v>16</v>
      </c>
      <c r="B24" s="25" t="s">
        <v>172</v>
      </c>
      <c r="C24" s="3">
        <v>60</v>
      </c>
      <c r="F24" s="17"/>
    </row>
    <row r="25" spans="1:6" ht="15" customHeight="1" x14ac:dyDescent="0.2">
      <c r="A25" s="129">
        <v>17</v>
      </c>
      <c r="B25" s="127" t="s">
        <v>193</v>
      </c>
      <c r="C25" s="22">
        <v>3059.2</v>
      </c>
      <c r="F25" s="17"/>
    </row>
    <row r="26" spans="1:6" x14ac:dyDescent="0.2">
      <c r="A26" s="130"/>
      <c r="B26" s="128"/>
      <c r="C26" s="19">
        <v>3067.8</v>
      </c>
      <c r="E26" s="23"/>
      <c r="F26" s="17"/>
    </row>
    <row r="27" spans="1:6" x14ac:dyDescent="0.2">
      <c r="A27" s="129">
        <v>18</v>
      </c>
      <c r="B27" s="131" t="s">
        <v>194</v>
      </c>
      <c r="C27" s="22">
        <v>425.6</v>
      </c>
      <c r="F27" s="17"/>
    </row>
    <row r="28" spans="1:6" x14ac:dyDescent="0.2">
      <c r="A28" s="130"/>
      <c r="B28" s="132"/>
      <c r="C28" s="19">
        <v>431.6</v>
      </c>
      <c r="E28" s="23"/>
      <c r="F28" s="17"/>
    </row>
    <row r="29" spans="1:6" x14ac:dyDescent="0.2">
      <c r="A29" s="129">
        <v>19</v>
      </c>
      <c r="B29" s="131" t="s">
        <v>195</v>
      </c>
      <c r="C29" s="22">
        <v>235.3</v>
      </c>
      <c r="F29" s="17"/>
    </row>
    <row r="30" spans="1:6" x14ac:dyDescent="0.2">
      <c r="A30" s="130"/>
      <c r="B30" s="132"/>
      <c r="C30" s="19">
        <v>237.89999999999998</v>
      </c>
      <c r="E30" s="23"/>
      <c r="F30" s="17"/>
    </row>
    <row r="31" spans="1:6" x14ac:dyDescent="0.2">
      <c r="A31" s="15">
        <v>20</v>
      </c>
      <c r="B31" s="20" t="s">
        <v>196</v>
      </c>
      <c r="C31" s="3">
        <v>2288.3000000000002</v>
      </c>
      <c r="F31" s="17"/>
    </row>
    <row r="32" spans="1:6" x14ac:dyDescent="0.2">
      <c r="A32" s="15">
        <v>21</v>
      </c>
      <c r="B32" s="20" t="s">
        <v>171</v>
      </c>
      <c r="C32" s="3">
        <v>110</v>
      </c>
      <c r="F32" s="17"/>
    </row>
    <row r="33" spans="1:6" x14ac:dyDescent="0.2">
      <c r="A33" s="15">
        <v>22</v>
      </c>
      <c r="B33" s="13" t="s">
        <v>197</v>
      </c>
      <c r="C33" s="16">
        <v>2004.5</v>
      </c>
      <c r="F33" s="17"/>
    </row>
    <row r="34" spans="1:6" x14ac:dyDescent="0.2">
      <c r="A34" s="15">
        <v>23</v>
      </c>
      <c r="B34" s="20" t="s">
        <v>198</v>
      </c>
      <c r="C34" s="3">
        <v>50</v>
      </c>
      <c r="F34" s="17"/>
    </row>
    <row r="35" spans="1:6" x14ac:dyDescent="0.2">
      <c r="A35" s="15">
        <v>24</v>
      </c>
      <c r="B35" s="20" t="s">
        <v>199</v>
      </c>
      <c r="C35" s="3">
        <v>1954.5</v>
      </c>
      <c r="F35" s="17"/>
    </row>
    <row r="36" spans="1:6" x14ac:dyDescent="0.2">
      <c r="A36" s="15">
        <v>25</v>
      </c>
      <c r="B36" s="13" t="s">
        <v>200</v>
      </c>
      <c r="C36" s="19">
        <v>50</v>
      </c>
      <c r="F36" s="17"/>
    </row>
    <row r="37" spans="1:6" x14ac:dyDescent="0.2">
      <c r="A37" s="15">
        <v>26</v>
      </c>
      <c r="B37" s="13" t="s">
        <v>201</v>
      </c>
      <c r="C37" s="19">
        <v>68</v>
      </c>
      <c r="F37" s="17"/>
    </row>
    <row r="38" spans="1:6" x14ac:dyDescent="0.2">
      <c r="A38" s="15">
        <v>27</v>
      </c>
      <c r="B38" s="26" t="s">
        <v>202</v>
      </c>
      <c r="C38" s="19">
        <v>257</v>
      </c>
      <c r="D38" s="23"/>
      <c r="E38" s="23"/>
      <c r="F38" s="17"/>
    </row>
    <row r="39" spans="1:6" x14ac:dyDescent="0.2">
      <c r="A39" s="129">
        <v>28</v>
      </c>
      <c r="B39" s="137" t="s">
        <v>203</v>
      </c>
      <c r="C39" s="22">
        <v>61653.7</v>
      </c>
      <c r="D39" s="23"/>
      <c r="E39" s="23"/>
      <c r="F39" s="17"/>
    </row>
    <row r="40" spans="1:6" s="21" customFormat="1" x14ac:dyDescent="0.2">
      <c r="A40" s="130"/>
      <c r="B40" s="138"/>
      <c r="C40" s="19">
        <v>61662.3</v>
      </c>
      <c r="E40" s="23"/>
      <c r="F40" s="17"/>
    </row>
    <row r="41" spans="1:6" s="21" customFormat="1" ht="15" customHeight="1" x14ac:dyDescent="0.2">
      <c r="A41" s="139">
        <v>29</v>
      </c>
      <c r="B41" s="127" t="s">
        <v>204</v>
      </c>
      <c r="C41" s="22">
        <v>46015.6</v>
      </c>
      <c r="F41" s="17"/>
    </row>
    <row r="42" spans="1:6" s="21" customFormat="1" ht="12.75" customHeight="1" x14ac:dyDescent="0.2">
      <c r="A42" s="140"/>
      <c r="B42" s="128"/>
      <c r="C42" s="19">
        <v>45969.5</v>
      </c>
      <c r="E42" s="23"/>
      <c r="F42" s="17"/>
    </row>
    <row r="43" spans="1:6" s="21" customFormat="1" x14ac:dyDescent="0.2">
      <c r="A43" s="129">
        <v>30</v>
      </c>
      <c r="B43" s="133" t="s">
        <v>205</v>
      </c>
      <c r="C43" s="22">
        <v>33538.6</v>
      </c>
      <c r="F43" s="17"/>
    </row>
    <row r="44" spans="1:6" s="21" customFormat="1" x14ac:dyDescent="0.2">
      <c r="A44" s="130"/>
      <c r="B44" s="134"/>
      <c r="C44" s="19">
        <v>33512.6</v>
      </c>
      <c r="E44" s="23"/>
      <c r="F44" s="17"/>
    </row>
    <row r="45" spans="1:6" s="21" customFormat="1" ht="15" customHeight="1" x14ac:dyDescent="0.2">
      <c r="A45" s="129">
        <v>31</v>
      </c>
      <c r="B45" s="131" t="s">
        <v>206</v>
      </c>
      <c r="C45" s="22">
        <v>7736.2</v>
      </c>
      <c r="F45" s="17"/>
    </row>
    <row r="46" spans="1:6" ht="12.6" customHeight="1" x14ac:dyDescent="0.2">
      <c r="A46" s="130"/>
      <c r="B46" s="132"/>
      <c r="C46" s="19">
        <v>7710.1999999999989</v>
      </c>
      <c r="E46" s="23"/>
      <c r="F46" s="17"/>
    </row>
    <row r="47" spans="1:6" ht="12.6" customHeight="1" x14ac:dyDescent="0.2">
      <c r="A47" s="15">
        <v>32</v>
      </c>
      <c r="B47" s="20" t="s">
        <v>207</v>
      </c>
      <c r="C47" s="3">
        <v>25016.3</v>
      </c>
      <c r="F47" s="17"/>
    </row>
    <row r="48" spans="1:6" ht="12.6" customHeight="1" x14ac:dyDescent="0.2">
      <c r="A48" s="15">
        <v>33</v>
      </c>
      <c r="B48" s="20" t="s">
        <v>208</v>
      </c>
      <c r="C48" s="27">
        <v>786.1</v>
      </c>
      <c r="F48" s="17"/>
    </row>
    <row r="49" spans="1:7" ht="12.6" customHeight="1" x14ac:dyDescent="0.2">
      <c r="A49" s="28" t="s">
        <v>109</v>
      </c>
      <c r="B49" s="18" t="s">
        <v>209</v>
      </c>
      <c r="C49" s="3">
        <v>786.1</v>
      </c>
      <c r="F49" s="17"/>
    </row>
    <row r="50" spans="1:7" ht="12.6" customHeight="1" x14ac:dyDescent="0.2">
      <c r="A50" s="135" t="s">
        <v>210</v>
      </c>
      <c r="B50" s="133" t="s">
        <v>211</v>
      </c>
      <c r="C50" s="22">
        <v>5996.6</v>
      </c>
      <c r="F50" s="17"/>
    </row>
    <row r="51" spans="1:7" x14ac:dyDescent="0.2">
      <c r="A51" s="136"/>
      <c r="B51" s="134"/>
      <c r="C51" s="19">
        <v>5976.5</v>
      </c>
      <c r="E51" s="23"/>
      <c r="F51" s="17"/>
    </row>
    <row r="52" spans="1:7" x14ac:dyDescent="0.2">
      <c r="A52" s="28" t="s">
        <v>212</v>
      </c>
      <c r="B52" s="26" t="s">
        <v>213</v>
      </c>
      <c r="C52" s="16">
        <v>6480.4</v>
      </c>
      <c r="F52" s="17"/>
    </row>
    <row r="53" spans="1:7" x14ac:dyDescent="0.2">
      <c r="A53" s="135" t="s">
        <v>214</v>
      </c>
      <c r="B53" s="137" t="s">
        <v>215</v>
      </c>
      <c r="C53" s="22">
        <v>107669.3</v>
      </c>
      <c r="F53" s="17"/>
    </row>
    <row r="54" spans="1:7" x14ac:dyDescent="0.2">
      <c r="A54" s="136"/>
      <c r="B54" s="138"/>
      <c r="C54" s="19">
        <v>107631.8</v>
      </c>
      <c r="E54" s="23"/>
      <c r="F54" s="17"/>
    </row>
    <row r="55" spans="1:7" ht="12.6" customHeight="1" x14ac:dyDescent="0.2">
      <c r="A55" s="28" t="s">
        <v>216</v>
      </c>
      <c r="B55" s="29" t="s">
        <v>217</v>
      </c>
      <c r="C55" s="27">
        <v>3028.8</v>
      </c>
      <c r="F55" s="17"/>
    </row>
    <row r="56" spans="1:7" ht="12.6" customHeight="1" x14ac:dyDescent="0.2">
      <c r="A56" s="28" t="s">
        <v>218</v>
      </c>
      <c r="B56" s="29" t="s">
        <v>219</v>
      </c>
      <c r="C56" s="3">
        <v>8858.5</v>
      </c>
      <c r="F56" s="17"/>
    </row>
    <row r="57" spans="1:7" x14ac:dyDescent="0.2">
      <c r="A57" s="135" t="s">
        <v>220</v>
      </c>
      <c r="B57" s="141" t="s">
        <v>221</v>
      </c>
      <c r="C57" s="22">
        <v>119556.6</v>
      </c>
      <c r="F57" s="17"/>
    </row>
    <row r="58" spans="1:7" x14ac:dyDescent="0.2">
      <c r="A58" s="136"/>
      <c r="B58" s="142"/>
      <c r="C58" s="16">
        <v>119519.1</v>
      </c>
      <c r="E58" s="23"/>
      <c r="F58" s="17"/>
    </row>
    <row r="59" spans="1:7" ht="12.6" customHeight="1" x14ac:dyDescent="0.2">
      <c r="A59" s="11"/>
      <c r="B59" s="10" t="s">
        <v>222</v>
      </c>
      <c r="C59" s="30"/>
    </row>
    <row r="60" spans="1:7" ht="12.6" customHeight="1" x14ac:dyDescent="0.2">
      <c r="A60" s="11"/>
      <c r="B60" s="10"/>
      <c r="C60" s="31"/>
    </row>
    <row r="61" spans="1:7" ht="12.6" customHeight="1" x14ac:dyDescent="0.2">
      <c r="A61" s="11"/>
      <c r="B61" s="10"/>
      <c r="C61" s="31"/>
    </row>
    <row r="62" spans="1:7" ht="12.6" customHeight="1" x14ac:dyDescent="0.2">
      <c r="B62" s="32"/>
    </row>
    <row r="63" spans="1:7" ht="12.6" customHeight="1" x14ac:dyDescent="0.2">
      <c r="B63" s="32"/>
      <c r="C63" s="31"/>
      <c r="G63" s="23"/>
    </row>
    <row r="64" spans="1:7" ht="12.6" customHeight="1" x14ac:dyDescent="0.2">
      <c r="B64" s="32"/>
      <c r="C64" s="31"/>
    </row>
    <row r="65" spans="2:3" ht="12.6" customHeight="1" x14ac:dyDescent="0.2">
      <c r="B65" s="32"/>
      <c r="C65" s="31"/>
    </row>
    <row r="66" spans="2:3" ht="12.6" customHeight="1" x14ac:dyDescent="0.2">
      <c r="B66" s="32"/>
      <c r="C66" s="23"/>
    </row>
    <row r="67" spans="2:3" ht="12.6" customHeight="1" x14ac:dyDescent="0.2">
      <c r="B67" s="32"/>
      <c r="C67" s="23"/>
    </row>
    <row r="68" spans="2:3" ht="12.6" customHeight="1" x14ac:dyDescent="0.2">
      <c r="B68" s="32"/>
      <c r="C68" s="31"/>
    </row>
    <row r="69" spans="2:3" ht="12.6" customHeight="1" x14ac:dyDescent="0.2">
      <c r="B69" s="32"/>
      <c r="C69" s="31"/>
    </row>
    <row r="70" spans="2:3" x14ac:dyDescent="0.2">
      <c r="B70" s="32"/>
      <c r="C70" s="31"/>
    </row>
    <row r="71" spans="2:3" x14ac:dyDescent="0.2">
      <c r="C71" s="31"/>
    </row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</sheetData>
  <mergeCells count="26">
    <mergeCell ref="B53:B54"/>
    <mergeCell ref="A53:A54"/>
    <mergeCell ref="B57:B58"/>
    <mergeCell ref="A57:A58"/>
    <mergeCell ref="B45:B46"/>
    <mergeCell ref="A43:A44"/>
    <mergeCell ref="A45:A46"/>
    <mergeCell ref="B50:B51"/>
    <mergeCell ref="A50:A51"/>
    <mergeCell ref="B39:B40"/>
    <mergeCell ref="A39:A40"/>
    <mergeCell ref="B41:B42"/>
    <mergeCell ref="A41:A42"/>
    <mergeCell ref="B43:B44"/>
    <mergeCell ref="A25:A26"/>
    <mergeCell ref="B25:B26"/>
    <mergeCell ref="B27:B28"/>
    <mergeCell ref="B29:B30"/>
    <mergeCell ref="A27:A28"/>
    <mergeCell ref="A29:A30"/>
    <mergeCell ref="B1:C1"/>
    <mergeCell ref="B2:C2"/>
    <mergeCell ref="A3:C3"/>
    <mergeCell ref="A5:C5"/>
    <mergeCell ref="B18:B19"/>
    <mergeCell ref="A18:A19"/>
  </mergeCells>
  <pageMargins left="0.70866141732283472" right="0.31496062992125984" top="0.74803149606299213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9FCE7-52E2-436A-BB7A-972824474978}">
  <sheetPr>
    <pageSetUpPr fitToPage="1"/>
  </sheetPr>
  <dimension ref="A1:O77"/>
  <sheetViews>
    <sheetView zoomScale="90" zoomScaleNormal="90" workbookViewId="0">
      <selection activeCell="P66" sqref="P66"/>
    </sheetView>
  </sheetViews>
  <sheetFormatPr defaultColWidth="9.140625" defaultRowHeight="12.75" x14ac:dyDescent="0.2"/>
  <cols>
    <col min="1" max="1" width="4.140625" style="7" customWidth="1"/>
    <col min="2" max="2" width="50.85546875" style="7" customWidth="1"/>
    <col min="3" max="3" width="8.5703125" style="7" customWidth="1"/>
    <col min="4" max="4" width="8.85546875" style="7" customWidth="1"/>
    <col min="5" max="5" width="11.7109375" style="32" customWidth="1"/>
    <col min="6" max="6" width="12.42578125" style="7" customWidth="1"/>
    <col min="7" max="7" width="9.140625" style="7"/>
    <col min="8" max="8" width="6.5703125" style="33" customWidth="1"/>
    <col min="9" max="9" width="6.42578125" style="7" customWidth="1"/>
    <col min="10" max="10" width="5.5703125" style="7" customWidth="1"/>
    <col min="11" max="11" width="6.140625" style="7" customWidth="1"/>
    <col min="12" max="12" width="4.42578125" style="7" customWidth="1"/>
    <col min="13" max="16384" width="9.140625" style="7"/>
  </cols>
  <sheetData>
    <row r="1" spans="1:15" ht="15.75" customHeight="1" x14ac:dyDescent="0.25">
      <c r="B1" s="124" t="s">
        <v>226</v>
      </c>
      <c r="C1" s="124"/>
      <c r="D1" s="124"/>
      <c r="E1" s="124"/>
      <c r="F1" s="124"/>
      <c r="G1" s="124"/>
    </row>
    <row r="2" spans="1:15" ht="15.75" customHeight="1" x14ac:dyDescent="0.25">
      <c r="B2" s="124" t="s">
        <v>377</v>
      </c>
      <c r="C2" s="124"/>
      <c r="D2" s="124"/>
      <c r="E2" s="124"/>
      <c r="F2" s="124"/>
      <c r="G2" s="124"/>
    </row>
    <row r="3" spans="1:15" ht="15.75" x14ac:dyDescent="0.25">
      <c r="B3" s="34"/>
      <c r="C3" s="34"/>
      <c r="D3" s="34"/>
      <c r="E3" s="144" t="s">
        <v>227</v>
      </c>
      <c r="F3" s="144"/>
      <c r="G3" s="144"/>
    </row>
    <row r="5" spans="1:15" x14ac:dyDescent="0.2">
      <c r="A5" s="145" t="s">
        <v>228</v>
      </c>
      <c r="B5" s="145"/>
      <c r="C5" s="145"/>
      <c r="D5" s="145"/>
      <c r="E5" s="145"/>
      <c r="F5" s="145"/>
      <c r="G5" s="145"/>
    </row>
    <row r="6" spans="1:15" x14ac:dyDescent="0.2">
      <c r="G6" s="32" t="s">
        <v>74</v>
      </c>
    </row>
    <row r="7" spans="1:15" ht="12.6" customHeight="1" x14ac:dyDescent="0.2">
      <c r="A7" s="146" t="s">
        <v>170</v>
      </c>
      <c r="B7" s="146" t="s">
        <v>229</v>
      </c>
      <c r="C7" s="146" t="s">
        <v>230</v>
      </c>
      <c r="D7" s="148" t="s">
        <v>231</v>
      </c>
      <c r="E7" s="149"/>
      <c r="F7" s="149"/>
      <c r="G7" s="150"/>
    </row>
    <row r="8" spans="1:15" ht="76.5" x14ac:dyDescent="0.2">
      <c r="A8" s="147"/>
      <c r="B8" s="147"/>
      <c r="C8" s="147"/>
      <c r="D8" s="35" t="s">
        <v>232</v>
      </c>
      <c r="E8" s="35" t="s">
        <v>233</v>
      </c>
      <c r="F8" s="35" t="s">
        <v>234</v>
      </c>
      <c r="G8" s="35" t="s">
        <v>171</v>
      </c>
    </row>
    <row r="9" spans="1:15" x14ac:dyDescent="0.2">
      <c r="A9" s="35">
        <v>1</v>
      </c>
      <c r="B9" s="36">
        <v>2</v>
      </c>
      <c r="C9" s="35">
        <v>3</v>
      </c>
      <c r="D9" s="35">
        <v>4</v>
      </c>
      <c r="E9" s="35">
        <v>5</v>
      </c>
      <c r="F9" s="35">
        <v>6</v>
      </c>
      <c r="G9" s="37">
        <v>7</v>
      </c>
    </row>
    <row r="10" spans="1:15" ht="12.6" customHeight="1" x14ac:dyDescent="0.2">
      <c r="A10" s="1">
        <v>1</v>
      </c>
      <c r="B10" s="38" t="s">
        <v>1</v>
      </c>
      <c r="C10" s="3">
        <f>+E10+D10+F10+G10</f>
        <v>65.900000000000006</v>
      </c>
      <c r="D10" s="3"/>
      <c r="E10" s="4">
        <v>1.2</v>
      </c>
      <c r="F10" s="3">
        <v>64.7</v>
      </c>
      <c r="G10" s="5"/>
      <c r="H10" s="6"/>
      <c r="I10" s="6"/>
      <c r="J10" s="6"/>
      <c r="K10" s="6"/>
      <c r="L10" s="6"/>
      <c r="M10" s="6"/>
      <c r="N10" s="6"/>
      <c r="O10" s="6"/>
    </row>
    <row r="11" spans="1:15" ht="12.6" customHeight="1" x14ac:dyDescent="0.2">
      <c r="A11" s="1">
        <v>2</v>
      </c>
      <c r="B11" s="38" t="s">
        <v>2</v>
      </c>
      <c r="C11" s="3">
        <f t="shared" ref="C11:C65" si="0">+E11+D11+F11+G11</f>
        <v>79.3</v>
      </c>
      <c r="D11" s="3"/>
      <c r="E11" s="4">
        <v>1.5</v>
      </c>
      <c r="F11" s="3">
        <v>77.8</v>
      </c>
      <c r="G11" s="5"/>
      <c r="H11" s="6"/>
      <c r="I11" s="6"/>
      <c r="J11" s="6"/>
      <c r="K11" s="6"/>
      <c r="L11" s="6"/>
      <c r="M11" s="6"/>
      <c r="N11" s="6"/>
      <c r="O11" s="6"/>
    </row>
    <row r="12" spans="1:15" ht="12.6" customHeight="1" x14ac:dyDescent="0.2">
      <c r="A12" s="1">
        <v>3</v>
      </c>
      <c r="B12" s="38" t="s">
        <v>3</v>
      </c>
      <c r="C12" s="3">
        <f t="shared" si="0"/>
        <v>82</v>
      </c>
      <c r="D12" s="3"/>
      <c r="E12" s="4">
        <v>3</v>
      </c>
      <c r="F12" s="3">
        <v>79</v>
      </c>
      <c r="G12" s="5"/>
      <c r="H12" s="6"/>
      <c r="I12" s="6"/>
      <c r="J12" s="33"/>
      <c r="K12" s="6"/>
      <c r="L12" s="6"/>
      <c r="M12" s="6"/>
      <c r="N12" s="6"/>
      <c r="O12" s="6"/>
    </row>
    <row r="13" spans="1:15" ht="12.6" customHeight="1" x14ac:dyDescent="0.2">
      <c r="A13" s="1">
        <v>4</v>
      </c>
      <c r="B13" s="38" t="s">
        <v>4</v>
      </c>
      <c r="C13" s="3">
        <f t="shared" si="0"/>
        <v>83</v>
      </c>
      <c r="D13" s="3"/>
      <c r="E13" s="4">
        <v>2</v>
      </c>
      <c r="F13" s="3">
        <v>81</v>
      </c>
      <c r="G13" s="5"/>
      <c r="H13" s="6"/>
      <c r="I13" s="6"/>
      <c r="J13" s="6"/>
      <c r="K13" s="6"/>
      <c r="L13" s="6"/>
      <c r="M13" s="6"/>
      <c r="N13" s="6"/>
      <c r="O13" s="6"/>
    </row>
    <row r="14" spans="1:15" ht="12.6" customHeight="1" x14ac:dyDescent="0.2">
      <c r="A14" s="1">
        <v>5</v>
      </c>
      <c r="B14" s="38" t="s">
        <v>5</v>
      </c>
      <c r="C14" s="3">
        <f t="shared" si="0"/>
        <v>91</v>
      </c>
      <c r="D14" s="3"/>
      <c r="E14" s="4">
        <v>3</v>
      </c>
      <c r="F14" s="3">
        <v>88</v>
      </c>
      <c r="G14" s="5"/>
      <c r="H14" s="6"/>
      <c r="I14" s="6"/>
      <c r="J14" s="6"/>
      <c r="K14" s="6"/>
      <c r="L14" s="6"/>
      <c r="M14" s="6"/>
      <c r="N14" s="6"/>
      <c r="O14" s="6"/>
    </row>
    <row r="15" spans="1:15" ht="12.6" customHeight="1" x14ac:dyDescent="0.2">
      <c r="A15" s="1">
        <v>6</v>
      </c>
      <c r="B15" s="38" t="s">
        <v>6</v>
      </c>
      <c r="C15" s="3">
        <f t="shared" si="0"/>
        <v>57</v>
      </c>
      <c r="D15" s="3"/>
      <c r="E15" s="4">
        <v>1.5</v>
      </c>
      <c r="F15" s="3">
        <v>55.5</v>
      </c>
      <c r="G15" s="5"/>
      <c r="H15" s="6"/>
      <c r="I15" s="6"/>
      <c r="J15" s="33"/>
      <c r="K15" s="6"/>
      <c r="L15" s="6"/>
      <c r="M15" s="6"/>
      <c r="N15" s="6"/>
      <c r="O15" s="6"/>
    </row>
    <row r="16" spans="1:15" ht="12.6" customHeight="1" x14ac:dyDescent="0.2">
      <c r="A16" s="1">
        <v>7</v>
      </c>
      <c r="B16" s="38" t="s">
        <v>7</v>
      </c>
      <c r="C16" s="3">
        <f t="shared" si="0"/>
        <v>85.8</v>
      </c>
      <c r="D16" s="3"/>
      <c r="E16" s="4">
        <v>1.8</v>
      </c>
      <c r="F16" s="3">
        <v>84</v>
      </c>
      <c r="G16" s="5"/>
      <c r="H16" s="6"/>
      <c r="I16" s="6"/>
      <c r="J16" s="6"/>
      <c r="K16" s="6"/>
      <c r="L16" s="6"/>
      <c r="M16" s="6"/>
      <c r="N16" s="6"/>
      <c r="O16" s="6"/>
    </row>
    <row r="17" spans="1:15" ht="12.6" customHeight="1" x14ac:dyDescent="0.2">
      <c r="A17" s="1">
        <v>8</v>
      </c>
      <c r="B17" s="39" t="s">
        <v>8</v>
      </c>
      <c r="C17" s="3">
        <f t="shared" si="0"/>
        <v>66.7</v>
      </c>
      <c r="D17" s="3"/>
      <c r="E17" s="4">
        <v>0.4</v>
      </c>
      <c r="F17" s="3">
        <v>66.3</v>
      </c>
      <c r="G17" s="5"/>
      <c r="H17" s="6"/>
      <c r="I17" s="6"/>
      <c r="J17" s="6"/>
      <c r="K17" s="6"/>
      <c r="L17" s="6"/>
      <c r="M17" s="6"/>
      <c r="N17" s="6"/>
      <c r="O17" s="6"/>
    </row>
    <row r="18" spans="1:15" ht="12.6" customHeight="1" x14ac:dyDescent="0.2">
      <c r="A18" s="1">
        <v>9</v>
      </c>
      <c r="B18" s="38" t="s">
        <v>9</v>
      </c>
      <c r="C18" s="3">
        <f t="shared" si="0"/>
        <v>23</v>
      </c>
      <c r="D18" s="3">
        <v>10</v>
      </c>
      <c r="E18" s="4">
        <v>13</v>
      </c>
      <c r="F18" s="3"/>
      <c r="G18" s="5"/>
      <c r="H18" s="6"/>
      <c r="I18" s="6"/>
      <c r="J18" s="6"/>
      <c r="K18" s="6"/>
      <c r="L18" s="6"/>
      <c r="M18" s="6"/>
      <c r="N18" s="6"/>
      <c r="O18" s="6"/>
    </row>
    <row r="19" spans="1:15" ht="12.6" customHeight="1" x14ac:dyDescent="0.2">
      <c r="A19" s="1">
        <v>10</v>
      </c>
      <c r="B19" s="38" t="s">
        <v>10</v>
      </c>
      <c r="C19" s="3">
        <f t="shared" si="0"/>
        <v>11.2</v>
      </c>
      <c r="D19" s="3">
        <v>1</v>
      </c>
      <c r="E19" s="4">
        <v>0.2</v>
      </c>
      <c r="F19" s="3">
        <v>10</v>
      </c>
      <c r="G19" s="5"/>
      <c r="H19" s="6"/>
      <c r="I19" s="6"/>
      <c r="J19" s="6"/>
      <c r="K19" s="6"/>
      <c r="L19" s="6"/>
      <c r="M19" s="6"/>
      <c r="N19" s="6"/>
      <c r="O19" s="6"/>
    </row>
    <row r="20" spans="1:15" ht="12.6" customHeight="1" x14ac:dyDescent="0.2">
      <c r="A20" s="1">
        <v>11</v>
      </c>
      <c r="B20" s="2" t="s">
        <v>11</v>
      </c>
      <c r="C20" s="3">
        <f t="shared" si="0"/>
        <v>33.799999999999997</v>
      </c>
      <c r="D20" s="3">
        <v>1.8</v>
      </c>
      <c r="E20" s="4">
        <v>2</v>
      </c>
      <c r="F20" s="3">
        <v>30</v>
      </c>
      <c r="G20" s="5"/>
      <c r="H20" s="6"/>
      <c r="I20" s="6"/>
      <c r="J20" s="6"/>
      <c r="K20" s="6"/>
      <c r="L20" s="6"/>
      <c r="M20" s="6"/>
      <c r="N20" s="6"/>
      <c r="O20" s="6"/>
    </row>
    <row r="21" spans="1:15" ht="12.6" customHeight="1" x14ac:dyDescent="0.2">
      <c r="A21" s="1">
        <v>12</v>
      </c>
      <c r="B21" s="2" t="s">
        <v>12</v>
      </c>
      <c r="C21" s="3">
        <f t="shared" si="0"/>
        <v>6.9</v>
      </c>
      <c r="D21" s="3">
        <v>3.5</v>
      </c>
      <c r="E21" s="4">
        <v>0.4</v>
      </c>
      <c r="F21" s="3">
        <v>3</v>
      </c>
      <c r="G21" s="5"/>
      <c r="H21" s="6"/>
      <c r="I21" s="6"/>
      <c r="J21" s="6"/>
      <c r="K21" s="6"/>
      <c r="L21" s="6"/>
      <c r="M21" s="6"/>
      <c r="N21" s="6"/>
      <c r="O21" s="6"/>
    </row>
    <row r="22" spans="1:15" ht="12.6" customHeight="1" x14ac:dyDescent="0.2">
      <c r="A22" s="1">
        <v>13</v>
      </c>
      <c r="B22" s="2" t="s">
        <v>13</v>
      </c>
      <c r="C22" s="3">
        <f t="shared" si="0"/>
        <v>17.899999999999999</v>
      </c>
      <c r="D22" s="3">
        <v>4</v>
      </c>
      <c r="E22" s="4">
        <v>0.1</v>
      </c>
      <c r="F22" s="3">
        <v>13.8</v>
      </c>
      <c r="G22" s="5"/>
      <c r="H22" s="6"/>
      <c r="I22" s="6"/>
      <c r="J22" s="6"/>
      <c r="K22" s="6"/>
      <c r="L22" s="6"/>
      <c r="M22" s="6"/>
      <c r="N22" s="6"/>
      <c r="O22" s="6"/>
    </row>
    <row r="23" spans="1:15" ht="12.6" customHeight="1" x14ac:dyDescent="0.2">
      <c r="A23" s="1">
        <v>14</v>
      </c>
      <c r="B23" s="38" t="s">
        <v>14</v>
      </c>
      <c r="C23" s="3">
        <f t="shared" si="0"/>
        <v>35.200000000000003</v>
      </c>
      <c r="D23" s="3">
        <v>2.1</v>
      </c>
      <c r="E23" s="4">
        <v>1.1000000000000001</v>
      </c>
      <c r="F23" s="3">
        <v>32</v>
      </c>
      <c r="G23" s="5"/>
      <c r="H23" s="6"/>
      <c r="I23" s="6"/>
      <c r="J23" s="6"/>
      <c r="K23" s="6"/>
      <c r="L23" s="6"/>
      <c r="M23" s="6"/>
      <c r="N23" s="6"/>
      <c r="O23" s="6"/>
    </row>
    <row r="24" spans="1:15" ht="12.6" customHeight="1" x14ac:dyDescent="0.2">
      <c r="A24" s="1">
        <v>15</v>
      </c>
      <c r="B24" s="2" t="s">
        <v>15</v>
      </c>
      <c r="C24" s="3">
        <f t="shared" si="0"/>
        <v>45.7</v>
      </c>
      <c r="D24" s="3">
        <v>34.700000000000003</v>
      </c>
      <c r="E24" s="4">
        <v>7</v>
      </c>
      <c r="F24" s="3">
        <v>4</v>
      </c>
      <c r="G24" s="5"/>
      <c r="H24" s="6"/>
      <c r="I24" s="6"/>
      <c r="J24" s="6"/>
      <c r="K24" s="6"/>
      <c r="L24" s="6"/>
      <c r="M24" s="6"/>
      <c r="N24" s="6"/>
      <c r="O24" s="6"/>
    </row>
    <row r="25" spans="1:15" ht="15" customHeight="1" x14ac:dyDescent="0.2">
      <c r="A25" s="1">
        <v>16</v>
      </c>
      <c r="B25" s="38" t="s">
        <v>16</v>
      </c>
      <c r="C25" s="3">
        <f t="shared" si="0"/>
        <v>7.7</v>
      </c>
      <c r="D25" s="3">
        <v>4</v>
      </c>
      <c r="E25" s="4">
        <v>0.7</v>
      </c>
      <c r="F25" s="3">
        <v>3</v>
      </c>
      <c r="G25" s="5"/>
      <c r="H25" s="6"/>
      <c r="I25" s="6"/>
      <c r="J25" s="6"/>
      <c r="K25" s="6"/>
      <c r="L25" s="6"/>
      <c r="M25" s="6"/>
      <c r="N25" s="6"/>
      <c r="O25" s="6"/>
    </row>
    <row r="26" spans="1:15" ht="12.6" customHeight="1" x14ac:dyDescent="0.2">
      <c r="A26" s="1">
        <v>17</v>
      </c>
      <c r="B26" s="2" t="s">
        <v>17</v>
      </c>
      <c r="C26" s="3">
        <f t="shared" si="0"/>
        <v>11.7</v>
      </c>
      <c r="D26" s="3"/>
      <c r="E26" s="4">
        <v>3.6</v>
      </c>
      <c r="F26" s="3">
        <v>8.1</v>
      </c>
      <c r="G26" s="5"/>
      <c r="H26" s="6"/>
      <c r="I26" s="6"/>
      <c r="J26" s="6"/>
      <c r="K26" s="6"/>
      <c r="L26" s="6"/>
      <c r="M26" s="6"/>
      <c r="N26" s="6"/>
      <c r="O26" s="6"/>
    </row>
    <row r="27" spans="1:15" ht="12.6" customHeight="1" x14ac:dyDescent="0.2">
      <c r="A27" s="1">
        <v>18</v>
      </c>
      <c r="B27" s="2" t="s">
        <v>18</v>
      </c>
      <c r="C27" s="3">
        <f t="shared" si="0"/>
        <v>1.3</v>
      </c>
      <c r="D27" s="3">
        <v>0.4</v>
      </c>
      <c r="E27" s="4">
        <v>0.2</v>
      </c>
      <c r="F27" s="3">
        <v>0.7</v>
      </c>
      <c r="G27" s="5"/>
      <c r="H27" s="6"/>
      <c r="I27" s="6"/>
      <c r="J27" s="6"/>
      <c r="K27" s="6"/>
      <c r="L27" s="6"/>
      <c r="M27" s="6"/>
      <c r="N27" s="6"/>
      <c r="O27" s="6"/>
    </row>
    <row r="28" spans="1:15" ht="12.6" customHeight="1" x14ac:dyDescent="0.2">
      <c r="A28" s="1">
        <v>19</v>
      </c>
      <c r="B28" s="2" t="s">
        <v>19</v>
      </c>
      <c r="C28" s="3">
        <f t="shared" si="0"/>
        <v>62</v>
      </c>
      <c r="D28" s="3"/>
      <c r="E28" s="4">
        <v>3</v>
      </c>
      <c r="F28" s="3">
        <v>59</v>
      </c>
      <c r="G28" s="5"/>
      <c r="H28" s="6"/>
      <c r="I28" s="6"/>
      <c r="J28" s="6"/>
      <c r="K28" s="6"/>
      <c r="L28" s="6"/>
      <c r="M28" s="6"/>
      <c r="N28" s="6"/>
      <c r="O28" s="6"/>
    </row>
    <row r="29" spans="1:15" ht="12.6" customHeight="1" x14ac:dyDescent="0.2">
      <c r="A29" s="1">
        <v>20</v>
      </c>
      <c r="B29" s="40" t="s">
        <v>20</v>
      </c>
      <c r="C29" s="3">
        <f t="shared" si="0"/>
        <v>4.5</v>
      </c>
      <c r="D29" s="3">
        <v>0.1</v>
      </c>
      <c r="E29" s="4">
        <v>0.1</v>
      </c>
      <c r="F29" s="3">
        <v>4.3</v>
      </c>
      <c r="G29" s="5"/>
      <c r="H29" s="6"/>
      <c r="I29" s="6"/>
      <c r="J29" s="6"/>
      <c r="K29" s="6"/>
      <c r="L29" s="6"/>
      <c r="M29" s="6"/>
      <c r="N29" s="6"/>
      <c r="O29" s="6"/>
    </row>
    <row r="30" spans="1:15" ht="12.6" customHeight="1" x14ac:dyDescent="0.2">
      <c r="A30" s="153">
        <v>21</v>
      </c>
      <c r="B30" s="151" t="s">
        <v>21</v>
      </c>
      <c r="C30" s="22">
        <v>117.7</v>
      </c>
      <c r="D30" s="22">
        <v>74.099999999999994</v>
      </c>
      <c r="E30" s="157"/>
      <c r="F30" s="159">
        <v>43.6</v>
      </c>
      <c r="G30" s="163"/>
      <c r="H30" s="6"/>
      <c r="I30" s="6"/>
      <c r="J30" s="6"/>
      <c r="K30" s="6"/>
      <c r="L30" s="6"/>
      <c r="M30" s="6"/>
      <c r="N30" s="6"/>
      <c r="O30" s="6"/>
    </row>
    <row r="31" spans="1:15" ht="12.6" customHeight="1" x14ac:dyDescent="0.2">
      <c r="A31" s="154"/>
      <c r="B31" s="152"/>
      <c r="C31" s="19">
        <f>+E31+D31+F30+G31</f>
        <v>123.69999999999999</v>
      </c>
      <c r="D31" s="19">
        <f>74.1+6</f>
        <v>80.099999999999994</v>
      </c>
      <c r="E31" s="158"/>
      <c r="F31" s="160"/>
      <c r="G31" s="164"/>
      <c r="H31" s="6"/>
      <c r="I31" s="6"/>
      <c r="J31" s="6"/>
      <c r="K31" s="6"/>
      <c r="L31" s="6"/>
      <c r="M31" s="6"/>
      <c r="N31" s="6"/>
      <c r="O31" s="6"/>
    </row>
    <row r="32" spans="1:15" ht="12.6" customHeight="1" x14ac:dyDescent="0.2">
      <c r="A32" s="153">
        <v>22</v>
      </c>
      <c r="B32" s="155" t="s">
        <v>22</v>
      </c>
      <c r="C32" s="22">
        <v>16</v>
      </c>
      <c r="D32" s="159">
        <v>5</v>
      </c>
      <c r="E32" s="22">
        <v>0</v>
      </c>
      <c r="F32" s="159">
        <v>11</v>
      </c>
      <c r="G32" s="163"/>
      <c r="H32" s="6"/>
      <c r="I32" s="6"/>
      <c r="J32" s="6"/>
      <c r="K32" s="6"/>
      <c r="L32" s="6"/>
      <c r="M32" s="6"/>
      <c r="N32" s="6"/>
      <c r="O32" s="6"/>
    </row>
    <row r="33" spans="1:15" ht="12.6" customHeight="1" x14ac:dyDescent="0.2">
      <c r="A33" s="154"/>
      <c r="B33" s="156"/>
      <c r="C33" s="19">
        <f>+E33+D32+F32+G33</f>
        <v>18.600000000000001</v>
      </c>
      <c r="D33" s="160"/>
      <c r="E33" s="41">
        <v>2.6</v>
      </c>
      <c r="F33" s="160"/>
      <c r="G33" s="164"/>
      <c r="H33" s="6"/>
      <c r="I33" s="6"/>
      <c r="J33" s="6"/>
      <c r="K33" s="6"/>
      <c r="L33" s="6"/>
      <c r="M33" s="6"/>
      <c r="N33" s="6"/>
      <c r="O33" s="6"/>
    </row>
    <row r="34" spans="1:15" ht="12.6" customHeight="1" x14ac:dyDescent="0.2">
      <c r="A34" s="1">
        <v>23</v>
      </c>
      <c r="B34" s="42" t="s">
        <v>23</v>
      </c>
      <c r="C34" s="3">
        <f t="shared" si="0"/>
        <v>83</v>
      </c>
      <c r="D34" s="3">
        <v>1.5</v>
      </c>
      <c r="E34" s="4"/>
      <c r="F34" s="3">
        <v>81.5</v>
      </c>
      <c r="G34" s="5"/>
      <c r="H34" s="6"/>
      <c r="I34" s="6"/>
      <c r="J34" s="6"/>
      <c r="K34" s="6"/>
      <c r="L34" s="6"/>
      <c r="M34" s="6"/>
      <c r="N34" s="6"/>
      <c r="O34" s="6"/>
    </row>
    <row r="35" spans="1:15" ht="12.6" customHeight="1" x14ac:dyDescent="0.2">
      <c r="A35" s="1">
        <v>24</v>
      </c>
      <c r="B35" s="42" t="s">
        <v>24</v>
      </c>
      <c r="C35" s="3">
        <f t="shared" si="0"/>
        <v>81.900000000000006</v>
      </c>
      <c r="D35" s="3">
        <v>1.3</v>
      </c>
      <c r="E35" s="4">
        <v>0.6</v>
      </c>
      <c r="F35" s="3">
        <v>80</v>
      </c>
      <c r="G35" s="5"/>
      <c r="H35" s="6"/>
      <c r="I35" s="6"/>
      <c r="J35" s="6"/>
      <c r="K35" s="6"/>
      <c r="L35" s="6"/>
      <c r="M35" s="6"/>
      <c r="N35" s="6"/>
      <c r="O35" s="6"/>
    </row>
    <row r="36" spans="1:15" ht="12.6" customHeight="1" x14ac:dyDescent="0.2">
      <c r="A36" s="1">
        <v>25</v>
      </c>
      <c r="B36" s="38" t="s">
        <v>25</v>
      </c>
      <c r="C36" s="3">
        <f t="shared" si="0"/>
        <v>94.2</v>
      </c>
      <c r="D36" s="3">
        <v>3</v>
      </c>
      <c r="E36" s="4">
        <v>7</v>
      </c>
      <c r="F36" s="3">
        <v>84.2</v>
      </c>
      <c r="G36" s="5"/>
      <c r="H36" s="6"/>
      <c r="I36" s="6"/>
      <c r="J36" s="6"/>
      <c r="K36" s="6"/>
      <c r="L36" s="6"/>
      <c r="M36" s="6"/>
      <c r="N36" s="6"/>
      <c r="O36" s="6"/>
    </row>
    <row r="37" spans="1:15" ht="12.6" customHeight="1" x14ac:dyDescent="0.2">
      <c r="A37" s="1">
        <v>26</v>
      </c>
      <c r="B37" s="42" t="s">
        <v>26</v>
      </c>
      <c r="C37" s="3">
        <f t="shared" si="0"/>
        <v>18.400000000000002</v>
      </c>
      <c r="D37" s="3">
        <v>17.600000000000001</v>
      </c>
      <c r="E37" s="4">
        <v>0.8</v>
      </c>
      <c r="F37" s="3"/>
      <c r="G37" s="5"/>
      <c r="H37" s="6"/>
      <c r="I37" s="6"/>
      <c r="J37" s="6"/>
      <c r="K37" s="6"/>
      <c r="L37" s="6"/>
      <c r="M37" s="6"/>
      <c r="N37" s="6"/>
      <c r="O37" s="6"/>
    </row>
    <row r="38" spans="1:15" ht="12.6" customHeight="1" x14ac:dyDescent="0.2">
      <c r="A38" s="1">
        <v>27</v>
      </c>
      <c r="B38" s="38" t="s">
        <v>27</v>
      </c>
      <c r="C38" s="3">
        <f t="shared" si="0"/>
        <v>150</v>
      </c>
      <c r="D38" s="3">
        <v>30</v>
      </c>
      <c r="E38" s="4">
        <v>90</v>
      </c>
      <c r="F38" s="3">
        <v>30</v>
      </c>
      <c r="G38" s="5"/>
      <c r="H38" s="6"/>
      <c r="I38" s="6"/>
      <c r="J38" s="6"/>
      <c r="K38" s="6"/>
      <c r="L38" s="6"/>
      <c r="M38" s="6"/>
      <c r="N38" s="6"/>
      <c r="O38" s="6"/>
    </row>
    <row r="39" spans="1:15" ht="12.6" customHeight="1" x14ac:dyDescent="0.2">
      <c r="A39" s="1">
        <v>28</v>
      </c>
      <c r="B39" s="42" t="s">
        <v>28</v>
      </c>
      <c r="C39" s="3">
        <f t="shared" si="0"/>
        <v>19</v>
      </c>
      <c r="D39" s="3">
        <v>12</v>
      </c>
      <c r="E39" s="4">
        <v>7</v>
      </c>
      <c r="F39" s="3"/>
      <c r="G39" s="5"/>
      <c r="H39" s="6"/>
      <c r="I39" s="6"/>
      <c r="J39" s="6"/>
      <c r="K39" s="6"/>
      <c r="L39" s="6"/>
      <c r="M39" s="6"/>
      <c r="N39" s="6"/>
      <c r="O39" s="6"/>
    </row>
    <row r="40" spans="1:15" ht="12.6" customHeight="1" x14ac:dyDescent="0.2">
      <c r="A40" s="1">
        <v>29</v>
      </c>
      <c r="B40" s="43" t="s">
        <v>29</v>
      </c>
      <c r="C40" s="3">
        <f t="shared" si="0"/>
        <v>4.8</v>
      </c>
      <c r="D40" s="3">
        <v>0.8</v>
      </c>
      <c r="E40" s="4">
        <f>2.4+1.6</f>
        <v>4</v>
      </c>
      <c r="F40" s="3"/>
      <c r="G40" s="5"/>
      <c r="H40" s="6"/>
      <c r="I40" s="6"/>
      <c r="J40" s="6"/>
      <c r="K40" s="6"/>
      <c r="L40" s="6"/>
      <c r="M40" s="6"/>
      <c r="N40" s="6"/>
      <c r="O40" s="6"/>
    </row>
    <row r="41" spans="1:15" ht="12.6" customHeight="1" x14ac:dyDescent="0.2">
      <c r="A41" s="1">
        <v>30</v>
      </c>
      <c r="B41" s="42" t="s">
        <v>30</v>
      </c>
      <c r="C41" s="3">
        <f t="shared" si="0"/>
        <v>2.5</v>
      </c>
      <c r="D41" s="3">
        <v>1</v>
      </c>
      <c r="E41" s="4">
        <v>1.5</v>
      </c>
      <c r="F41" s="3"/>
      <c r="G41" s="5"/>
      <c r="H41" s="6"/>
      <c r="I41" s="6"/>
      <c r="J41" s="6"/>
      <c r="K41" s="6"/>
      <c r="L41" s="6"/>
      <c r="M41" s="6"/>
      <c r="N41" s="6"/>
      <c r="O41" s="6"/>
    </row>
    <row r="42" spans="1:15" ht="12.6" customHeight="1" x14ac:dyDescent="0.2">
      <c r="A42" s="1">
        <v>31</v>
      </c>
      <c r="B42" s="42" t="s">
        <v>31</v>
      </c>
      <c r="C42" s="3">
        <f t="shared" si="0"/>
        <v>8</v>
      </c>
      <c r="D42" s="3">
        <v>6</v>
      </c>
      <c r="E42" s="4">
        <v>2</v>
      </c>
      <c r="F42" s="3"/>
      <c r="G42" s="5"/>
      <c r="H42" s="6"/>
      <c r="I42" s="6"/>
      <c r="J42" s="6"/>
      <c r="K42" s="6"/>
      <c r="L42" s="6"/>
      <c r="M42" s="6"/>
      <c r="N42" s="6"/>
      <c r="O42" s="6"/>
    </row>
    <row r="43" spans="1:15" ht="12.6" customHeight="1" x14ac:dyDescent="0.2">
      <c r="A43" s="1">
        <v>32</v>
      </c>
      <c r="B43" s="42" t="s">
        <v>32</v>
      </c>
      <c r="C43" s="3">
        <f t="shared" si="0"/>
        <v>0.6</v>
      </c>
      <c r="D43" s="3">
        <v>0.5</v>
      </c>
      <c r="E43" s="4">
        <v>0.1</v>
      </c>
      <c r="F43" s="3"/>
      <c r="G43" s="5"/>
      <c r="H43" s="6"/>
      <c r="I43" s="6"/>
      <c r="J43" s="6"/>
      <c r="K43" s="6"/>
      <c r="L43" s="6"/>
      <c r="M43" s="6"/>
      <c r="N43" s="6"/>
      <c r="O43" s="6"/>
    </row>
    <row r="44" spans="1:15" x14ac:dyDescent="0.2">
      <c r="A44" s="1">
        <v>33</v>
      </c>
      <c r="B44" s="42" t="s">
        <v>33</v>
      </c>
      <c r="C44" s="3">
        <f t="shared" si="0"/>
        <v>0.6</v>
      </c>
      <c r="D44" s="3">
        <v>0.3</v>
      </c>
      <c r="E44" s="4">
        <v>0.3</v>
      </c>
      <c r="F44" s="3"/>
      <c r="G44" s="5"/>
      <c r="H44" s="6"/>
      <c r="I44" s="6"/>
      <c r="J44" s="6"/>
      <c r="K44" s="6"/>
      <c r="L44" s="6"/>
      <c r="M44" s="6"/>
      <c r="N44" s="6"/>
      <c r="O44" s="6"/>
    </row>
    <row r="45" spans="1:15" ht="25.5" x14ac:dyDescent="0.2">
      <c r="A45" s="1">
        <v>34</v>
      </c>
      <c r="B45" s="40" t="s">
        <v>34</v>
      </c>
      <c r="C45" s="3">
        <f t="shared" si="0"/>
        <v>7.1</v>
      </c>
      <c r="D45" s="3">
        <v>1.1000000000000001</v>
      </c>
      <c r="E45" s="4">
        <v>6</v>
      </c>
      <c r="F45" s="3"/>
      <c r="G45" s="5"/>
      <c r="H45" s="6"/>
      <c r="I45" s="6"/>
      <c r="J45" s="6"/>
      <c r="K45" s="6"/>
      <c r="L45" s="6"/>
      <c r="M45" s="6"/>
      <c r="N45" s="6"/>
      <c r="O45" s="6"/>
    </row>
    <row r="46" spans="1:15" ht="12.6" customHeight="1" x14ac:dyDescent="0.2">
      <c r="A46" s="1">
        <v>35</v>
      </c>
      <c r="B46" s="42" t="s">
        <v>35</v>
      </c>
      <c r="C46" s="3">
        <f t="shared" si="0"/>
        <v>45.2</v>
      </c>
      <c r="D46" s="3">
        <v>44.7</v>
      </c>
      <c r="E46" s="4">
        <v>0.5</v>
      </c>
      <c r="F46" s="3"/>
      <c r="G46" s="5"/>
      <c r="H46" s="6"/>
      <c r="I46" s="6"/>
      <c r="J46" s="6"/>
      <c r="K46" s="6"/>
      <c r="L46" s="6"/>
      <c r="M46" s="6"/>
      <c r="N46" s="6"/>
      <c r="O46" s="6"/>
    </row>
    <row r="47" spans="1:15" ht="12.6" customHeight="1" x14ac:dyDescent="0.2">
      <c r="A47" s="1">
        <v>36</v>
      </c>
      <c r="B47" s="2" t="s">
        <v>36</v>
      </c>
      <c r="C47" s="3">
        <f t="shared" si="0"/>
        <v>1</v>
      </c>
      <c r="D47" s="3">
        <v>1</v>
      </c>
      <c r="E47" s="4"/>
      <c r="F47" s="3"/>
      <c r="G47" s="5"/>
      <c r="H47" s="6"/>
      <c r="I47" s="6"/>
      <c r="J47" s="6"/>
      <c r="K47" s="6"/>
      <c r="L47" s="6"/>
      <c r="M47" s="6"/>
      <c r="N47" s="6"/>
      <c r="O47" s="6"/>
    </row>
    <row r="48" spans="1:15" ht="12.6" customHeight="1" x14ac:dyDescent="0.2">
      <c r="A48" s="1">
        <v>37</v>
      </c>
      <c r="B48" s="44" t="s">
        <v>37</v>
      </c>
      <c r="C48" s="3">
        <f t="shared" si="0"/>
        <v>144</v>
      </c>
      <c r="D48" s="3">
        <v>144</v>
      </c>
      <c r="E48" s="4"/>
      <c r="F48" s="3"/>
      <c r="G48" s="5"/>
      <c r="H48" s="6"/>
      <c r="I48" s="6"/>
      <c r="J48" s="6"/>
      <c r="K48" s="6"/>
      <c r="L48" s="6"/>
      <c r="M48" s="6"/>
      <c r="N48" s="6"/>
      <c r="O48" s="6"/>
    </row>
    <row r="49" spans="1:15" ht="12.6" customHeight="1" x14ac:dyDescent="0.2">
      <c r="A49" s="1">
        <v>38</v>
      </c>
      <c r="B49" s="42" t="s">
        <v>38</v>
      </c>
      <c r="C49" s="3">
        <f t="shared" si="0"/>
        <v>480</v>
      </c>
      <c r="D49" s="3"/>
      <c r="E49" s="4"/>
      <c r="F49" s="3">
        <v>480</v>
      </c>
      <c r="G49" s="5"/>
      <c r="H49" s="6"/>
      <c r="I49" s="6"/>
      <c r="J49" s="6"/>
      <c r="K49" s="6"/>
      <c r="L49" s="6"/>
      <c r="M49" s="6"/>
      <c r="N49" s="6"/>
      <c r="O49" s="6"/>
    </row>
    <row r="50" spans="1:15" ht="12.6" customHeight="1" x14ac:dyDescent="0.2">
      <c r="A50" s="1">
        <v>39</v>
      </c>
      <c r="B50" s="42" t="s">
        <v>39</v>
      </c>
      <c r="C50" s="3">
        <f t="shared" si="0"/>
        <v>295.3</v>
      </c>
      <c r="D50" s="3"/>
      <c r="E50" s="4"/>
      <c r="F50" s="3">
        <v>295.3</v>
      </c>
      <c r="G50" s="5"/>
      <c r="H50" s="6"/>
      <c r="I50" s="6"/>
      <c r="J50" s="6"/>
      <c r="K50" s="6"/>
      <c r="L50" s="6"/>
      <c r="M50" s="6"/>
      <c r="N50" s="6"/>
      <c r="O50" s="6"/>
    </row>
    <row r="51" spans="1:15" ht="12.6" customHeight="1" x14ac:dyDescent="0.2">
      <c r="A51" s="1">
        <v>40</v>
      </c>
      <c r="B51" s="42" t="s">
        <v>40</v>
      </c>
      <c r="C51" s="3">
        <f t="shared" si="0"/>
        <v>411</v>
      </c>
      <c r="D51" s="3"/>
      <c r="E51" s="4"/>
      <c r="F51" s="3">
        <v>411</v>
      </c>
      <c r="G51" s="5"/>
      <c r="H51" s="6"/>
      <c r="I51" s="6"/>
      <c r="J51" s="6"/>
      <c r="K51" s="6"/>
      <c r="L51" s="6"/>
      <c r="M51" s="6"/>
      <c r="N51" s="6"/>
      <c r="O51" s="6"/>
    </row>
    <row r="52" spans="1:15" ht="12.6" customHeight="1" x14ac:dyDescent="0.2">
      <c r="A52" s="1">
        <v>41</v>
      </c>
      <c r="B52" s="45" t="s">
        <v>41</v>
      </c>
      <c r="C52" s="3">
        <f t="shared" si="0"/>
        <v>7.5</v>
      </c>
      <c r="D52" s="3"/>
      <c r="E52" s="4"/>
      <c r="F52" s="3">
        <v>7.5</v>
      </c>
      <c r="G52" s="5"/>
      <c r="H52" s="6"/>
      <c r="I52" s="6"/>
      <c r="J52" s="6"/>
      <c r="K52" s="6"/>
      <c r="L52" s="6"/>
      <c r="M52" s="6"/>
      <c r="N52" s="6"/>
      <c r="O52" s="6"/>
    </row>
    <row r="53" spans="1:15" ht="12.6" customHeight="1" x14ac:dyDescent="0.2">
      <c r="A53" s="1">
        <v>42</v>
      </c>
      <c r="B53" s="40" t="s">
        <v>42</v>
      </c>
      <c r="C53" s="3">
        <f t="shared" si="0"/>
        <v>7</v>
      </c>
      <c r="D53" s="3">
        <v>7</v>
      </c>
      <c r="E53" s="4"/>
      <c r="F53" s="3"/>
      <c r="G53" s="5"/>
      <c r="H53" s="6"/>
      <c r="I53" s="6"/>
      <c r="J53" s="6"/>
      <c r="K53" s="6"/>
      <c r="L53" s="6"/>
      <c r="M53" s="6"/>
      <c r="N53" s="6"/>
      <c r="O53" s="6"/>
    </row>
    <row r="54" spans="1:15" x14ac:dyDescent="0.2">
      <c r="A54" s="1">
        <v>43</v>
      </c>
      <c r="B54" s="46" t="s">
        <v>43</v>
      </c>
      <c r="C54" s="3">
        <f t="shared" si="0"/>
        <v>125.7</v>
      </c>
      <c r="D54" s="3"/>
      <c r="E54" s="4">
        <v>15.7</v>
      </c>
      <c r="F54" s="3"/>
      <c r="G54" s="5">
        <v>110</v>
      </c>
      <c r="H54" s="6"/>
      <c r="I54" s="6"/>
      <c r="J54" s="6"/>
      <c r="K54" s="6"/>
      <c r="L54" s="6"/>
      <c r="M54" s="6"/>
      <c r="N54" s="6"/>
      <c r="O54" s="6"/>
    </row>
    <row r="55" spans="1:15" ht="25.5" x14ac:dyDescent="0.2">
      <c r="A55" s="1">
        <v>44</v>
      </c>
      <c r="B55" s="40" t="s">
        <v>44</v>
      </c>
      <c r="C55" s="3">
        <f t="shared" si="0"/>
        <v>19.900000000000002</v>
      </c>
      <c r="D55" s="3">
        <v>0.3</v>
      </c>
      <c r="E55" s="4">
        <v>19.600000000000001</v>
      </c>
      <c r="F55" s="3"/>
      <c r="G55" s="5"/>
      <c r="H55" s="6"/>
      <c r="I55" s="6"/>
      <c r="J55" s="6"/>
      <c r="K55" s="6"/>
      <c r="L55" s="6"/>
      <c r="M55" s="6"/>
      <c r="N55" s="6"/>
      <c r="O55" s="6"/>
    </row>
    <row r="56" spans="1:15" ht="12.6" customHeight="1" x14ac:dyDescent="0.2">
      <c r="A56" s="1">
        <v>45</v>
      </c>
      <c r="B56" s="40" t="s">
        <v>45</v>
      </c>
      <c r="C56" s="3">
        <f t="shared" si="0"/>
        <v>3.8</v>
      </c>
      <c r="D56" s="3"/>
      <c r="E56" s="4">
        <v>3.8</v>
      </c>
      <c r="F56" s="3"/>
      <c r="G56" s="5"/>
      <c r="H56" s="6"/>
      <c r="I56" s="6"/>
      <c r="J56" s="6"/>
      <c r="K56" s="6"/>
      <c r="L56" s="6"/>
      <c r="M56" s="6"/>
      <c r="N56" s="6"/>
      <c r="O56" s="6"/>
    </row>
    <row r="57" spans="1:15" ht="12.6" customHeight="1" x14ac:dyDescent="0.2">
      <c r="A57" s="1">
        <v>46</v>
      </c>
      <c r="B57" s="40" t="s">
        <v>46</v>
      </c>
      <c r="C57" s="3">
        <f t="shared" si="0"/>
        <v>6</v>
      </c>
      <c r="D57" s="3">
        <v>1.7</v>
      </c>
      <c r="E57" s="4">
        <v>4.3</v>
      </c>
      <c r="F57" s="3"/>
      <c r="G57" s="5"/>
      <c r="H57" s="6"/>
      <c r="I57" s="6"/>
      <c r="J57" s="6"/>
      <c r="K57" s="6"/>
      <c r="L57" s="6"/>
      <c r="M57" s="6"/>
      <c r="N57" s="6"/>
      <c r="O57" s="6"/>
    </row>
    <row r="58" spans="1:15" ht="12.6" customHeight="1" x14ac:dyDescent="0.2">
      <c r="A58" s="1">
        <v>47</v>
      </c>
      <c r="B58" s="40" t="s">
        <v>47</v>
      </c>
      <c r="C58" s="3">
        <f t="shared" si="0"/>
        <v>3.8000000000000003</v>
      </c>
      <c r="D58" s="3">
        <v>3.2</v>
      </c>
      <c r="E58" s="4">
        <v>0.6</v>
      </c>
      <c r="F58" s="3"/>
      <c r="G58" s="5"/>
      <c r="H58" s="6"/>
      <c r="I58" s="6"/>
      <c r="J58" s="6"/>
      <c r="K58" s="6"/>
      <c r="L58" s="6"/>
      <c r="M58" s="6"/>
      <c r="N58" s="6"/>
      <c r="O58" s="6"/>
    </row>
    <row r="59" spans="1:15" ht="12.6" customHeight="1" x14ac:dyDescent="0.2">
      <c r="A59" s="1">
        <v>48</v>
      </c>
      <c r="B59" s="40" t="s">
        <v>48</v>
      </c>
      <c r="C59" s="3">
        <f t="shared" si="0"/>
        <v>1.6</v>
      </c>
      <c r="D59" s="3">
        <v>0.6</v>
      </c>
      <c r="E59" s="4">
        <v>1</v>
      </c>
      <c r="F59" s="3"/>
      <c r="G59" s="5"/>
      <c r="H59" s="6"/>
      <c r="I59" s="6"/>
      <c r="J59" s="6"/>
      <c r="K59" s="6"/>
      <c r="L59" s="6"/>
      <c r="M59" s="6"/>
      <c r="N59" s="6"/>
      <c r="O59" s="6"/>
    </row>
    <row r="60" spans="1:15" ht="12.6" customHeight="1" x14ac:dyDescent="0.2">
      <c r="A60" s="1">
        <v>49</v>
      </c>
      <c r="B60" s="40" t="s">
        <v>49</v>
      </c>
      <c r="C60" s="3">
        <f t="shared" si="0"/>
        <v>11</v>
      </c>
      <c r="D60" s="3"/>
      <c r="E60" s="4">
        <v>11</v>
      </c>
      <c r="F60" s="3"/>
      <c r="G60" s="5"/>
      <c r="H60" s="6"/>
      <c r="I60" s="6"/>
      <c r="J60" s="6"/>
      <c r="K60" s="6"/>
      <c r="L60" s="6"/>
      <c r="M60" s="6"/>
      <c r="N60" s="6"/>
      <c r="O60" s="6"/>
    </row>
    <row r="61" spans="1:15" ht="12.6" customHeight="1" x14ac:dyDescent="0.2">
      <c r="A61" s="1">
        <v>50</v>
      </c>
      <c r="B61" s="44" t="s">
        <v>50</v>
      </c>
      <c r="C61" s="3">
        <f t="shared" si="0"/>
        <v>6.8</v>
      </c>
      <c r="D61" s="3">
        <v>2.2000000000000002</v>
      </c>
      <c r="E61" s="4">
        <v>4.5999999999999996</v>
      </c>
      <c r="F61" s="3"/>
      <c r="G61" s="5"/>
      <c r="H61" s="6"/>
      <c r="I61" s="6"/>
      <c r="J61" s="6"/>
      <c r="K61" s="6"/>
      <c r="L61" s="6"/>
      <c r="M61" s="6"/>
      <c r="N61" s="6"/>
      <c r="O61" s="6"/>
    </row>
    <row r="62" spans="1:15" ht="12.6" customHeight="1" x14ac:dyDescent="0.2">
      <c r="A62" s="1">
        <v>51</v>
      </c>
      <c r="B62" s="40" t="s">
        <v>51</v>
      </c>
      <c r="C62" s="3">
        <f t="shared" si="0"/>
        <v>2.2000000000000002</v>
      </c>
      <c r="D62" s="3">
        <v>0.1</v>
      </c>
      <c r="E62" s="4">
        <v>2.1</v>
      </c>
      <c r="F62" s="3"/>
      <c r="G62" s="5"/>
      <c r="H62" s="6"/>
      <c r="I62" s="6"/>
      <c r="J62" s="6"/>
      <c r="K62" s="6"/>
      <c r="L62" s="6"/>
      <c r="M62" s="6"/>
      <c r="N62" s="6"/>
      <c r="O62" s="6"/>
    </row>
    <row r="63" spans="1:15" ht="12.6" customHeight="1" x14ac:dyDescent="0.2">
      <c r="A63" s="1">
        <v>52</v>
      </c>
      <c r="B63" s="40" t="s">
        <v>52</v>
      </c>
      <c r="C63" s="3">
        <f t="shared" si="0"/>
        <v>6</v>
      </c>
      <c r="D63" s="3">
        <v>4</v>
      </c>
      <c r="E63" s="4">
        <v>2</v>
      </c>
      <c r="F63" s="3"/>
      <c r="G63" s="5"/>
      <c r="H63" s="6"/>
      <c r="I63" s="6"/>
      <c r="J63" s="6"/>
      <c r="K63" s="6"/>
      <c r="L63" s="6"/>
      <c r="M63" s="6"/>
      <c r="N63" s="6"/>
      <c r="O63" s="6"/>
    </row>
    <row r="64" spans="1:15" ht="12.6" customHeight="1" x14ac:dyDescent="0.2">
      <c r="A64" s="1">
        <v>53</v>
      </c>
      <c r="B64" s="40" t="s">
        <v>53</v>
      </c>
      <c r="C64" s="3">
        <f t="shared" si="0"/>
        <v>2</v>
      </c>
      <c r="D64" s="3">
        <v>1</v>
      </c>
      <c r="E64" s="4">
        <v>1</v>
      </c>
      <c r="F64" s="3"/>
      <c r="G64" s="5"/>
      <c r="H64" s="6"/>
      <c r="I64" s="6"/>
      <c r="J64" s="6"/>
      <c r="K64" s="6"/>
      <c r="L64" s="6"/>
      <c r="M64" s="6"/>
      <c r="N64" s="6"/>
      <c r="O64" s="6"/>
    </row>
    <row r="65" spans="1:15" ht="12.6" customHeight="1" x14ac:dyDescent="0.2">
      <c r="A65" s="1">
        <v>54</v>
      </c>
      <c r="B65" s="40" t="s">
        <v>54</v>
      </c>
      <c r="C65" s="3">
        <f t="shared" si="0"/>
        <v>4</v>
      </c>
      <c r="D65" s="3"/>
      <c r="E65" s="4">
        <v>4</v>
      </c>
      <c r="F65" s="3"/>
      <c r="G65" s="5"/>
      <c r="H65" s="6"/>
      <c r="I65" s="6"/>
      <c r="J65" s="6"/>
      <c r="K65" s="6"/>
      <c r="L65" s="6"/>
      <c r="M65" s="6"/>
      <c r="N65" s="6"/>
      <c r="O65" s="6"/>
    </row>
    <row r="66" spans="1:15" ht="12.6" customHeight="1" x14ac:dyDescent="0.2">
      <c r="A66" s="153">
        <v>55</v>
      </c>
      <c r="B66" s="161" t="s">
        <v>235</v>
      </c>
      <c r="C66" s="50">
        <v>3059.2</v>
      </c>
      <c r="D66" s="50">
        <v>425.6</v>
      </c>
      <c r="E66" s="22">
        <v>235.3</v>
      </c>
      <c r="F66" s="165">
        <v>2288.3000000000002</v>
      </c>
      <c r="G66" s="165">
        <v>110</v>
      </c>
      <c r="H66" s="6"/>
      <c r="I66" s="6"/>
      <c r="J66" s="6"/>
      <c r="K66" s="6"/>
      <c r="L66" s="6"/>
      <c r="M66" s="6"/>
      <c r="N66" s="6"/>
      <c r="O66" s="6"/>
    </row>
    <row r="67" spans="1:15" x14ac:dyDescent="0.2">
      <c r="A67" s="154"/>
      <c r="B67" s="162"/>
      <c r="C67" s="51">
        <v>3067.8</v>
      </c>
      <c r="D67" s="51">
        <v>431.6</v>
      </c>
      <c r="E67" s="51">
        <v>237.9</v>
      </c>
      <c r="F67" s="166"/>
      <c r="G67" s="166"/>
      <c r="H67" s="6"/>
      <c r="I67" s="6"/>
      <c r="J67" s="6"/>
      <c r="K67" s="6"/>
      <c r="L67" s="6"/>
      <c r="M67" s="6"/>
      <c r="N67" s="6"/>
      <c r="O67" s="6"/>
    </row>
    <row r="68" spans="1:15" x14ac:dyDescent="0.2">
      <c r="E68" s="47"/>
      <c r="H68" s="48"/>
    </row>
    <row r="69" spans="1:15" x14ac:dyDescent="0.2">
      <c r="A69" s="143" t="s">
        <v>236</v>
      </c>
      <c r="B69" s="143"/>
      <c r="C69" s="143"/>
      <c r="D69" s="143"/>
      <c r="E69" s="143"/>
      <c r="F69" s="143"/>
    </row>
    <row r="70" spans="1:15" x14ac:dyDescent="0.2">
      <c r="C70" s="6"/>
      <c r="D70" s="6"/>
      <c r="E70" s="47"/>
      <c r="F70" s="6"/>
    </row>
    <row r="71" spans="1:15" x14ac:dyDescent="0.2">
      <c r="C71" s="48"/>
      <c r="D71" s="6"/>
      <c r="E71" s="6"/>
      <c r="F71" s="6"/>
      <c r="G71" s="6"/>
    </row>
    <row r="72" spans="1:15" x14ac:dyDescent="0.2">
      <c r="C72" s="48"/>
      <c r="D72" s="6"/>
      <c r="E72" s="6"/>
      <c r="F72" s="6"/>
      <c r="G72" s="6"/>
      <c r="H72" s="6"/>
      <c r="I72" s="6"/>
    </row>
    <row r="73" spans="1:15" x14ac:dyDescent="0.2">
      <c r="C73" s="6"/>
      <c r="D73" s="6"/>
      <c r="E73" s="6"/>
      <c r="F73" s="6"/>
      <c r="H73" s="6"/>
    </row>
    <row r="74" spans="1:15" x14ac:dyDescent="0.2">
      <c r="H74" s="6"/>
    </row>
    <row r="77" spans="1:15" x14ac:dyDescent="0.2">
      <c r="B77" s="49"/>
    </row>
  </sheetData>
  <mergeCells count="23">
    <mergeCell ref="B66:B67"/>
    <mergeCell ref="A66:A67"/>
    <mergeCell ref="G30:G31"/>
    <mergeCell ref="G32:G33"/>
    <mergeCell ref="D32:D33"/>
    <mergeCell ref="G66:G67"/>
    <mergeCell ref="F66:F67"/>
    <mergeCell ref="A69:F69"/>
    <mergeCell ref="B1:G1"/>
    <mergeCell ref="B2:G2"/>
    <mergeCell ref="E3:G3"/>
    <mergeCell ref="A5:G5"/>
    <mergeCell ref="A7:A8"/>
    <mergeCell ref="B7:B8"/>
    <mergeCell ref="C7:C8"/>
    <mergeCell ref="D7:G7"/>
    <mergeCell ref="B30:B31"/>
    <mergeCell ref="A30:A31"/>
    <mergeCell ref="B32:B33"/>
    <mergeCell ref="A32:A33"/>
    <mergeCell ref="E30:E31"/>
    <mergeCell ref="F30:F31"/>
    <mergeCell ref="F32:F33"/>
  </mergeCells>
  <pageMargins left="0.31496062992125984" right="0" top="0.74803149606299213" bottom="0.74803149606299213" header="0.31496062992125984" footer="0.31496062992125984"/>
  <pageSetup paperSize="9" scale="93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1"/>
  <sheetViews>
    <sheetView tabSelected="1" zoomScaleNormal="100" workbookViewId="0">
      <pane ySplit="9" topLeftCell="A10" activePane="bottomLeft" state="frozen"/>
      <selection pane="bottomLeft" activeCell="R178" sqref="R178"/>
    </sheetView>
  </sheetViews>
  <sheetFormatPr defaultRowHeight="12.75" x14ac:dyDescent="0.2"/>
  <cols>
    <col min="1" max="1" width="4.42578125" style="52" customWidth="1"/>
    <col min="2" max="2" width="35.42578125" style="52" customWidth="1"/>
    <col min="3" max="3" width="10.7109375" style="52" customWidth="1"/>
    <col min="4" max="4" width="12.85546875" style="52" customWidth="1"/>
    <col min="5" max="9" width="10.5703125" style="52" customWidth="1"/>
    <col min="10" max="10" width="10.140625" style="52" customWidth="1"/>
    <col min="11" max="11" width="10.5703125" style="52" customWidth="1"/>
    <col min="12" max="16384" width="9.140625" style="52"/>
  </cols>
  <sheetData>
    <row r="1" spans="1:11" ht="15.75" x14ac:dyDescent="0.2">
      <c r="G1" s="200" t="s">
        <v>225</v>
      </c>
      <c r="H1" s="200"/>
      <c r="I1" s="200"/>
      <c r="J1" s="200"/>
      <c r="K1" s="200"/>
    </row>
    <row r="2" spans="1:11" ht="15.75" x14ac:dyDescent="0.2">
      <c r="G2" s="200" t="s">
        <v>378</v>
      </c>
      <c r="H2" s="200"/>
      <c r="I2" s="200"/>
      <c r="J2" s="200"/>
      <c r="K2" s="200"/>
    </row>
    <row r="3" spans="1:11" x14ac:dyDescent="0.2">
      <c r="H3" s="201" t="s">
        <v>75</v>
      </c>
      <c r="I3" s="201"/>
      <c r="J3" s="201"/>
      <c r="K3" s="201"/>
    </row>
    <row r="4" spans="1:11" ht="15.75" customHeight="1" x14ac:dyDescent="0.2">
      <c r="A4" s="202" t="s">
        <v>70</v>
      </c>
      <c r="B4" s="202"/>
      <c r="C4" s="202"/>
      <c r="D4" s="202"/>
      <c r="E4" s="202"/>
      <c r="F4" s="202"/>
      <c r="G4" s="202"/>
      <c r="H4" s="202"/>
      <c r="I4" s="202"/>
      <c r="J4" s="202"/>
      <c r="K4" s="202"/>
    </row>
    <row r="5" spans="1:11" x14ac:dyDescent="0.2">
      <c r="K5" s="32" t="s">
        <v>74</v>
      </c>
    </row>
    <row r="6" spans="1:11" s="53" customFormat="1" ht="14.25" customHeight="1" x14ac:dyDescent="0.25">
      <c r="A6" s="203" t="s">
        <v>170</v>
      </c>
      <c r="B6" s="204" t="s">
        <v>56</v>
      </c>
      <c r="C6" s="204" t="s">
        <v>71</v>
      </c>
      <c r="D6" s="205" t="s">
        <v>0</v>
      </c>
      <c r="E6" s="205"/>
      <c r="F6" s="205"/>
      <c r="G6" s="205"/>
      <c r="H6" s="205"/>
      <c r="I6" s="205"/>
      <c r="J6" s="205"/>
      <c r="K6" s="205"/>
    </row>
    <row r="7" spans="1:11" s="53" customFormat="1" ht="17.25" customHeight="1" x14ac:dyDescent="0.25">
      <c r="A7" s="203"/>
      <c r="B7" s="204"/>
      <c r="C7" s="204"/>
      <c r="D7" s="204" t="s">
        <v>68</v>
      </c>
      <c r="E7" s="204" t="s">
        <v>69</v>
      </c>
      <c r="F7" s="205" t="s">
        <v>72</v>
      </c>
      <c r="G7" s="205"/>
      <c r="H7" s="205"/>
      <c r="I7" s="205"/>
      <c r="J7" s="205"/>
      <c r="K7" s="205"/>
    </row>
    <row r="8" spans="1:11" s="53" customFormat="1" ht="89.25" x14ac:dyDescent="0.25">
      <c r="A8" s="203"/>
      <c r="B8" s="204"/>
      <c r="C8" s="204"/>
      <c r="D8" s="204"/>
      <c r="E8" s="204"/>
      <c r="F8" s="8" t="s">
        <v>62</v>
      </c>
      <c r="G8" s="8" t="s">
        <v>63</v>
      </c>
      <c r="H8" s="8" t="s">
        <v>64</v>
      </c>
      <c r="I8" s="8" t="s">
        <v>65</v>
      </c>
      <c r="J8" s="8" t="s">
        <v>66</v>
      </c>
      <c r="K8" s="8" t="s">
        <v>67</v>
      </c>
    </row>
    <row r="9" spans="1:11" s="53" customFormat="1" x14ac:dyDescent="0.25">
      <c r="A9" s="54" t="s">
        <v>73</v>
      </c>
      <c r="B9" s="55">
        <v>2</v>
      </c>
      <c r="C9" s="55">
        <v>3</v>
      </c>
      <c r="D9" s="55">
        <v>4</v>
      </c>
      <c r="E9" s="55">
        <v>5</v>
      </c>
      <c r="F9" s="55">
        <v>6</v>
      </c>
      <c r="G9" s="55">
        <v>7</v>
      </c>
      <c r="H9" s="55">
        <v>8</v>
      </c>
      <c r="I9" s="55">
        <v>9</v>
      </c>
      <c r="J9" s="55">
        <v>10</v>
      </c>
      <c r="K9" s="55">
        <v>11</v>
      </c>
    </row>
    <row r="10" spans="1:11" ht="13.5" customHeight="1" x14ac:dyDescent="0.2">
      <c r="A10" s="56">
        <v>1</v>
      </c>
      <c r="B10" s="57" t="s">
        <v>1</v>
      </c>
      <c r="C10" s="58">
        <v>1069.3999999999999</v>
      </c>
      <c r="D10" s="59">
        <v>0</v>
      </c>
      <c r="E10" s="59">
        <v>443.5</v>
      </c>
      <c r="F10" s="59">
        <v>537.79999999999995</v>
      </c>
      <c r="G10" s="59">
        <v>16</v>
      </c>
      <c r="H10" s="59">
        <v>0</v>
      </c>
      <c r="I10" s="59"/>
      <c r="J10" s="59">
        <v>0</v>
      </c>
      <c r="K10" s="59">
        <v>72.099999999999994</v>
      </c>
    </row>
    <row r="11" spans="1:11" ht="13.5" customHeight="1" x14ac:dyDescent="0.2">
      <c r="A11" s="60" t="s">
        <v>77</v>
      </c>
      <c r="B11" s="61" t="s">
        <v>57</v>
      </c>
      <c r="C11" s="58">
        <v>1069.3999999999999</v>
      </c>
      <c r="D11" s="59"/>
      <c r="E11" s="59">
        <v>443.5</v>
      </c>
      <c r="F11" s="59">
        <v>537.79999999999995</v>
      </c>
      <c r="G11" s="59">
        <v>16</v>
      </c>
      <c r="H11" s="59"/>
      <c r="I11" s="59"/>
      <c r="J11" s="59"/>
      <c r="K11" s="59">
        <v>72.099999999999994</v>
      </c>
    </row>
    <row r="12" spans="1:11" ht="13.5" customHeight="1" x14ac:dyDescent="0.2">
      <c r="A12" s="56">
        <v>2</v>
      </c>
      <c r="B12" s="57" t="s">
        <v>2</v>
      </c>
      <c r="C12" s="58">
        <v>1158.8</v>
      </c>
      <c r="D12" s="59">
        <v>0</v>
      </c>
      <c r="E12" s="59">
        <v>513</v>
      </c>
      <c r="F12" s="59">
        <v>538.29999999999995</v>
      </c>
      <c r="G12" s="59">
        <v>20.3</v>
      </c>
      <c r="H12" s="59">
        <v>0</v>
      </c>
      <c r="I12" s="59"/>
      <c r="J12" s="59">
        <v>0</v>
      </c>
      <c r="K12" s="59">
        <v>87.2</v>
      </c>
    </row>
    <row r="13" spans="1:11" ht="13.5" customHeight="1" x14ac:dyDescent="0.2">
      <c r="A13" s="60" t="s">
        <v>76</v>
      </c>
      <c r="B13" s="61" t="s">
        <v>57</v>
      </c>
      <c r="C13" s="58">
        <v>1158.8</v>
      </c>
      <c r="D13" s="59"/>
      <c r="E13" s="59">
        <v>513</v>
      </c>
      <c r="F13" s="59">
        <v>538.29999999999995</v>
      </c>
      <c r="G13" s="59">
        <v>20.3</v>
      </c>
      <c r="H13" s="59"/>
      <c r="I13" s="59"/>
      <c r="J13" s="59"/>
      <c r="K13" s="59">
        <v>87.2</v>
      </c>
    </row>
    <row r="14" spans="1:11" ht="13.5" customHeight="1" x14ac:dyDescent="0.2">
      <c r="A14" s="56">
        <v>3</v>
      </c>
      <c r="B14" s="57" t="s">
        <v>3</v>
      </c>
      <c r="C14" s="58">
        <v>1142.7</v>
      </c>
      <c r="D14" s="59">
        <v>0</v>
      </c>
      <c r="E14" s="59">
        <v>481.2</v>
      </c>
      <c r="F14" s="59">
        <v>549.20000000000005</v>
      </c>
      <c r="G14" s="59">
        <v>12.6</v>
      </c>
      <c r="H14" s="59">
        <v>0</v>
      </c>
      <c r="I14" s="59"/>
      <c r="J14" s="59">
        <v>0</v>
      </c>
      <c r="K14" s="59">
        <v>99.7</v>
      </c>
    </row>
    <row r="15" spans="1:11" ht="13.5" customHeight="1" x14ac:dyDescent="0.2">
      <c r="A15" s="60" t="s">
        <v>80</v>
      </c>
      <c r="B15" s="61" t="s">
        <v>57</v>
      </c>
      <c r="C15" s="58">
        <v>1142.7</v>
      </c>
      <c r="D15" s="59"/>
      <c r="E15" s="59">
        <v>481.2</v>
      </c>
      <c r="F15" s="59">
        <v>549.20000000000005</v>
      </c>
      <c r="G15" s="59">
        <v>12.6</v>
      </c>
      <c r="H15" s="59"/>
      <c r="I15" s="59"/>
      <c r="J15" s="59"/>
      <c r="K15" s="59">
        <v>99.7</v>
      </c>
    </row>
    <row r="16" spans="1:11" ht="13.5" customHeight="1" x14ac:dyDescent="0.2">
      <c r="A16" s="56">
        <v>4</v>
      </c>
      <c r="B16" s="57" t="s">
        <v>4</v>
      </c>
      <c r="C16" s="58">
        <v>1208.2</v>
      </c>
      <c r="D16" s="59">
        <v>0</v>
      </c>
      <c r="E16" s="59">
        <v>547.20000000000005</v>
      </c>
      <c r="F16" s="59">
        <v>560.79999999999995</v>
      </c>
      <c r="G16" s="59">
        <v>12.3</v>
      </c>
      <c r="H16" s="59">
        <v>0</v>
      </c>
      <c r="I16" s="59"/>
      <c r="J16" s="59">
        <v>0</v>
      </c>
      <c r="K16" s="59">
        <v>87.9</v>
      </c>
    </row>
    <row r="17" spans="1:11" ht="13.5" customHeight="1" x14ac:dyDescent="0.2">
      <c r="A17" s="60" t="s">
        <v>82</v>
      </c>
      <c r="B17" s="61" t="s">
        <v>57</v>
      </c>
      <c r="C17" s="58">
        <v>1208.2</v>
      </c>
      <c r="D17" s="59"/>
      <c r="E17" s="59">
        <v>547.20000000000005</v>
      </c>
      <c r="F17" s="59">
        <v>560.79999999999995</v>
      </c>
      <c r="G17" s="59">
        <v>12.3</v>
      </c>
      <c r="H17" s="59"/>
      <c r="I17" s="59"/>
      <c r="J17" s="59"/>
      <c r="K17" s="59">
        <v>87.9</v>
      </c>
    </row>
    <row r="18" spans="1:11" ht="13.5" customHeight="1" x14ac:dyDescent="0.2">
      <c r="A18" s="56">
        <v>5</v>
      </c>
      <c r="B18" s="57" t="s">
        <v>5</v>
      </c>
      <c r="C18" s="58">
        <v>1262.0000000000002</v>
      </c>
      <c r="D18" s="59">
        <v>0</v>
      </c>
      <c r="E18" s="59">
        <v>571</v>
      </c>
      <c r="F18" s="59">
        <v>579.9</v>
      </c>
      <c r="G18" s="59">
        <v>12.9</v>
      </c>
      <c r="H18" s="59">
        <v>0</v>
      </c>
      <c r="I18" s="59"/>
      <c r="J18" s="59">
        <v>0</v>
      </c>
      <c r="K18" s="59">
        <v>98.2</v>
      </c>
    </row>
    <row r="19" spans="1:11" ht="13.5" customHeight="1" x14ac:dyDescent="0.2">
      <c r="A19" s="60" t="s">
        <v>81</v>
      </c>
      <c r="B19" s="61" t="s">
        <v>57</v>
      </c>
      <c r="C19" s="58">
        <v>1262.0000000000002</v>
      </c>
      <c r="D19" s="59"/>
      <c r="E19" s="59">
        <v>571</v>
      </c>
      <c r="F19" s="59">
        <v>579.9</v>
      </c>
      <c r="G19" s="59">
        <v>12.9</v>
      </c>
      <c r="H19" s="59"/>
      <c r="I19" s="59"/>
      <c r="J19" s="59"/>
      <c r="K19" s="59">
        <v>98.2</v>
      </c>
    </row>
    <row r="20" spans="1:11" ht="13.5" customHeight="1" x14ac:dyDescent="0.2">
      <c r="A20" s="56">
        <v>6</v>
      </c>
      <c r="B20" s="57" t="s">
        <v>6</v>
      </c>
      <c r="C20" s="58">
        <v>1270.3</v>
      </c>
      <c r="D20" s="59">
        <v>0</v>
      </c>
      <c r="E20" s="59">
        <v>529</v>
      </c>
      <c r="F20" s="59">
        <v>653.29999999999995</v>
      </c>
      <c r="G20" s="59">
        <v>27</v>
      </c>
      <c r="H20" s="59">
        <v>0</v>
      </c>
      <c r="I20" s="59"/>
      <c r="J20" s="59">
        <v>0</v>
      </c>
      <c r="K20" s="59">
        <v>61</v>
      </c>
    </row>
    <row r="21" spans="1:11" ht="13.5" customHeight="1" x14ac:dyDescent="0.2">
      <c r="A21" s="60" t="s">
        <v>83</v>
      </c>
      <c r="B21" s="61" t="s">
        <v>57</v>
      </c>
      <c r="C21" s="58">
        <v>1270.3</v>
      </c>
      <c r="D21" s="59"/>
      <c r="E21" s="59">
        <v>529</v>
      </c>
      <c r="F21" s="59">
        <v>653.29999999999995</v>
      </c>
      <c r="G21" s="59">
        <v>27</v>
      </c>
      <c r="H21" s="59"/>
      <c r="I21" s="59"/>
      <c r="J21" s="59"/>
      <c r="K21" s="59">
        <v>61</v>
      </c>
    </row>
    <row r="22" spans="1:11" ht="13.5" customHeight="1" x14ac:dyDescent="0.2">
      <c r="A22" s="56">
        <v>7</v>
      </c>
      <c r="B22" s="57" t="s">
        <v>7</v>
      </c>
      <c r="C22" s="58">
        <v>1258.4999999999998</v>
      </c>
      <c r="D22" s="59">
        <v>0</v>
      </c>
      <c r="E22" s="59">
        <v>530.79999999999995</v>
      </c>
      <c r="F22" s="59">
        <v>614</v>
      </c>
      <c r="G22" s="59">
        <v>25.6</v>
      </c>
      <c r="H22" s="59">
        <v>0</v>
      </c>
      <c r="I22" s="59"/>
      <c r="J22" s="59">
        <v>0</v>
      </c>
      <c r="K22" s="59">
        <v>88.1</v>
      </c>
    </row>
    <row r="23" spans="1:11" ht="13.5" customHeight="1" x14ac:dyDescent="0.2">
      <c r="A23" s="60" t="s">
        <v>78</v>
      </c>
      <c r="B23" s="61" t="s">
        <v>57</v>
      </c>
      <c r="C23" s="58">
        <v>1258.4999999999998</v>
      </c>
      <c r="D23" s="59"/>
      <c r="E23" s="59">
        <v>530.79999999999995</v>
      </c>
      <c r="F23" s="59">
        <v>614</v>
      </c>
      <c r="G23" s="59">
        <v>25.6</v>
      </c>
      <c r="H23" s="59"/>
      <c r="I23" s="59"/>
      <c r="J23" s="59"/>
      <c r="K23" s="59">
        <v>88.1</v>
      </c>
    </row>
    <row r="24" spans="1:11" ht="25.5" x14ac:dyDescent="0.2">
      <c r="A24" s="56">
        <v>8</v>
      </c>
      <c r="B24" s="62" t="s">
        <v>8</v>
      </c>
      <c r="C24" s="58">
        <v>1336.1</v>
      </c>
      <c r="D24" s="59">
        <v>0</v>
      </c>
      <c r="E24" s="58">
        <v>695.9</v>
      </c>
      <c r="F24" s="59">
        <v>551.6</v>
      </c>
      <c r="G24" s="59">
        <v>16.5</v>
      </c>
      <c r="H24" s="59">
        <v>0</v>
      </c>
      <c r="I24" s="59"/>
      <c r="J24" s="59">
        <v>0</v>
      </c>
      <c r="K24" s="59">
        <v>72.099999999999994</v>
      </c>
    </row>
    <row r="25" spans="1:11" ht="13.5" customHeight="1" x14ac:dyDescent="0.2">
      <c r="A25" s="60" t="s">
        <v>84</v>
      </c>
      <c r="B25" s="61" t="s">
        <v>57</v>
      </c>
      <c r="C25" s="58">
        <v>1336.1</v>
      </c>
      <c r="D25" s="59"/>
      <c r="E25" s="58">
        <v>695.9</v>
      </c>
      <c r="F25" s="59">
        <v>551.6</v>
      </c>
      <c r="G25" s="59">
        <v>16.5</v>
      </c>
      <c r="H25" s="59"/>
      <c r="I25" s="59"/>
      <c r="J25" s="59"/>
      <c r="K25" s="59">
        <v>72.099999999999994</v>
      </c>
    </row>
    <row r="26" spans="1:11" ht="13.5" customHeight="1" x14ac:dyDescent="0.2">
      <c r="A26" s="56">
        <v>9</v>
      </c>
      <c r="B26" s="57" t="s">
        <v>9</v>
      </c>
      <c r="C26" s="58">
        <v>2294.6000000000004</v>
      </c>
      <c r="D26" s="59">
        <v>0</v>
      </c>
      <c r="E26" s="58">
        <v>1700.3</v>
      </c>
      <c r="F26" s="59">
        <v>541.20000000000005</v>
      </c>
      <c r="G26" s="59">
        <v>17.8</v>
      </c>
      <c r="H26" s="59">
        <v>0</v>
      </c>
      <c r="I26" s="59"/>
      <c r="J26" s="59">
        <v>0</v>
      </c>
      <c r="K26" s="59">
        <v>35.299999999999997</v>
      </c>
    </row>
    <row r="27" spans="1:11" ht="13.5" customHeight="1" x14ac:dyDescent="0.2">
      <c r="A27" s="60" t="s">
        <v>79</v>
      </c>
      <c r="B27" s="61" t="s">
        <v>57</v>
      </c>
      <c r="C27" s="58">
        <v>2294.6000000000004</v>
      </c>
      <c r="D27" s="59"/>
      <c r="E27" s="58">
        <v>1700.3</v>
      </c>
      <c r="F27" s="59">
        <v>541.20000000000005</v>
      </c>
      <c r="G27" s="59">
        <v>17.8</v>
      </c>
      <c r="H27" s="59"/>
      <c r="I27" s="59"/>
      <c r="J27" s="59"/>
      <c r="K27" s="59">
        <v>35.299999999999997</v>
      </c>
    </row>
    <row r="28" spans="1:11" ht="13.5" customHeight="1" x14ac:dyDescent="0.2">
      <c r="A28" s="56">
        <v>10</v>
      </c>
      <c r="B28" s="57" t="s">
        <v>10</v>
      </c>
      <c r="C28" s="58">
        <v>2392.7000000000003</v>
      </c>
      <c r="D28" s="59">
        <v>0</v>
      </c>
      <c r="E28" s="58">
        <v>1759.9</v>
      </c>
      <c r="F28" s="59">
        <v>581.70000000000005</v>
      </c>
      <c r="G28" s="59">
        <v>29.1</v>
      </c>
      <c r="H28" s="59">
        <v>0</v>
      </c>
      <c r="I28" s="59"/>
      <c r="J28" s="59">
        <v>0</v>
      </c>
      <c r="K28" s="59">
        <v>22</v>
      </c>
    </row>
    <row r="29" spans="1:11" ht="13.5" customHeight="1" x14ac:dyDescent="0.2">
      <c r="A29" s="60" t="s">
        <v>85</v>
      </c>
      <c r="B29" s="61" t="s">
        <v>57</v>
      </c>
      <c r="C29" s="58">
        <v>2392.7000000000003</v>
      </c>
      <c r="D29" s="59"/>
      <c r="E29" s="58">
        <v>1759.9</v>
      </c>
      <c r="F29" s="59">
        <v>581.70000000000005</v>
      </c>
      <c r="G29" s="59">
        <v>29.1</v>
      </c>
      <c r="H29" s="59"/>
      <c r="I29" s="59"/>
      <c r="J29" s="59"/>
      <c r="K29" s="59">
        <v>22</v>
      </c>
    </row>
    <row r="30" spans="1:11" ht="13.5" customHeight="1" x14ac:dyDescent="0.2">
      <c r="A30" s="56">
        <v>11</v>
      </c>
      <c r="B30" s="62" t="s">
        <v>11</v>
      </c>
      <c r="C30" s="58">
        <v>3284.2999999999997</v>
      </c>
      <c r="D30" s="59">
        <v>0</v>
      </c>
      <c r="E30" s="58">
        <v>1904.6</v>
      </c>
      <c r="F30" s="58">
        <v>1335.4</v>
      </c>
      <c r="G30" s="59">
        <v>8.6999999999999993</v>
      </c>
      <c r="H30" s="59">
        <v>0</v>
      </c>
      <c r="I30" s="59"/>
      <c r="J30" s="59">
        <v>0</v>
      </c>
      <c r="K30" s="59">
        <v>35.6</v>
      </c>
    </row>
    <row r="31" spans="1:11" ht="13.5" customHeight="1" x14ac:dyDescent="0.2">
      <c r="A31" s="60" t="s">
        <v>86</v>
      </c>
      <c r="B31" s="61" t="s">
        <v>57</v>
      </c>
      <c r="C31" s="58">
        <v>3284.2999999999997</v>
      </c>
      <c r="D31" s="59"/>
      <c r="E31" s="58">
        <v>1904.6</v>
      </c>
      <c r="F31" s="58">
        <v>1335.4</v>
      </c>
      <c r="G31" s="59">
        <v>8.6999999999999993</v>
      </c>
      <c r="H31" s="59"/>
      <c r="I31" s="59"/>
      <c r="J31" s="59"/>
      <c r="K31" s="59">
        <v>35.6</v>
      </c>
    </row>
    <row r="32" spans="1:11" ht="13.5" customHeight="1" x14ac:dyDescent="0.2">
      <c r="A32" s="56">
        <v>12</v>
      </c>
      <c r="B32" s="62" t="s">
        <v>12</v>
      </c>
      <c r="C32" s="58">
        <v>1631.7</v>
      </c>
      <c r="D32" s="59">
        <v>0</v>
      </c>
      <c r="E32" s="58">
        <v>1134.5999999999999</v>
      </c>
      <c r="F32" s="59">
        <v>482.9</v>
      </c>
      <c r="G32" s="59">
        <v>1.4</v>
      </c>
      <c r="H32" s="59">
        <v>0</v>
      </c>
      <c r="I32" s="59"/>
      <c r="J32" s="59">
        <v>0</v>
      </c>
      <c r="K32" s="59">
        <v>12.8</v>
      </c>
    </row>
    <row r="33" spans="1:11" ht="13.5" customHeight="1" x14ac:dyDescent="0.2">
      <c r="A33" s="60" t="s">
        <v>87</v>
      </c>
      <c r="B33" s="61" t="s">
        <v>57</v>
      </c>
      <c r="C33" s="58">
        <v>1631.7</v>
      </c>
      <c r="D33" s="59"/>
      <c r="E33" s="58">
        <v>1134.5999999999999</v>
      </c>
      <c r="F33" s="59">
        <v>482.9</v>
      </c>
      <c r="G33" s="59">
        <v>1.4</v>
      </c>
      <c r="H33" s="59"/>
      <c r="I33" s="59"/>
      <c r="J33" s="59"/>
      <c r="K33" s="59">
        <v>12.8</v>
      </c>
    </row>
    <row r="34" spans="1:11" ht="25.5" x14ac:dyDescent="0.2">
      <c r="A34" s="56">
        <v>13</v>
      </c>
      <c r="B34" s="62" t="s">
        <v>13</v>
      </c>
      <c r="C34" s="58">
        <v>2270.2999999999997</v>
      </c>
      <c r="D34" s="59">
        <v>0</v>
      </c>
      <c r="E34" s="58">
        <v>1189.0999999999999</v>
      </c>
      <c r="F34" s="58">
        <v>1050.3</v>
      </c>
      <c r="G34" s="59">
        <v>5.6</v>
      </c>
      <c r="H34" s="59">
        <v>0</v>
      </c>
      <c r="I34" s="59"/>
      <c r="J34" s="59">
        <v>0</v>
      </c>
      <c r="K34" s="59">
        <v>25.3</v>
      </c>
    </row>
    <row r="35" spans="1:11" ht="13.5" customHeight="1" x14ac:dyDescent="0.2">
      <c r="A35" s="60" t="s">
        <v>88</v>
      </c>
      <c r="B35" s="61" t="s">
        <v>57</v>
      </c>
      <c r="C35" s="58">
        <v>2270.2999999999997</v>
      </c>
      <c r="D35" s="59"/>
      <c r="E35" s="58">
        <v>1189.0999999999999</v>
      </c>
      <c r="F35" s="58">
        <v>1050.3</v>
      </c>
      <c r="G35" s="59">
        <v>5.6</v>
      </c>
      <c r="H35" s="59"/>
      <c r="I35" s="59"/>
      <c r="J35" s="59"/>
      <c r="K35" s="59">
        <v>25.3</v>
      </c>
    </row>
    <row r="36" spans="1:11" ht="13.5" customHeight="1" x14ac:dyDescent="0.2">
      <c r="A36" s="56">
        <v>14</v>
      </c>
      <c r="B36" s="57" t="s">
        <v>14</v>
      </c>
      <c r="C36" s="58">
        <v>2015.4000000000003</v>
      </c>
      <c r="D36" s="59">
        <v>0</v>
      </c>
      <c r="E36" s="58">
        <v>1125.4000000000001</v>
      </c>
      <c r="F36" s="58">
        <v>840.9</v>
      </c>
      <c r="G36" s="59">
        <v>7.9</v>
      </c>
      <c r="H36" s="59">
        <v>0</v>
      </c>
      <c r="I36" s="59"/>
      <c r="J36" s="59">
        <v>0</v>
      </c>
      <c r="K36" s="59">
        <v>41.2</v>
      </c>
    </row>
    <row r="37" spans="1:11" ht="13.5" customHeight="1" x14ac:dyDescent="0.2">
      <c r="A37" s="60" t="s">
        <v>89</v>
      </c>
      <c r="B37" s="61" t="s">
        <v>57</v>
      </c>
      <c r="C37" s="58">
        <v>2015.4000000000003</v>
      </c>
      <c r="D37" s="59"/>
      <c r="E37" s="58">
        <v>1125.4000000000001</v>
      </c>
      <c r="F37" s="58">
        <v>840.9</v>
      </c>
      <c r="G37" s="59">
        <v>7.9</v>
      </c>
      <c r="H37" s="59"/>
      <c r="I37" s="59"/>
      <c r="J37" s="59"/>
      <c r="K37" s="59">
        <v>41.2</v>
      </c>
    </row>
    <row r="38" spans="1:11" ht="25.5" x14ac:dyDescent="0.2">
      <c r="A38" s="56">
        <v>15</v>
      </c>
      <c r="B38" s="62" t="s">
        <v>15</v>
      </c>
      <c r="C38" s="58">
        <v>3394.9</v>
      </c>
      <c r="D38" s="59">
        <v>0</v>
      </c>
      <c r="E38" s="58">
        <v>2581.3000000000002</v>
      </c>
      <c r="F38" s="58">
        <v>723.1</v>
      </c>
      <c r="G38" s="59">
        <v>19.100000000000001</v>
      </c>
      <c r="H38" s="59">
        <v>0</v>
      </c>
      <c r="I38" s="59"/>
      <c r="J38" s="59">
        <v>0</v>
      </c>
      <c r="K38" s="59">
        <v>71.400000000000006</v>
      </c>
    </row>
    <row r="39" spans="1:11" ht="13.5" customHeight="1" x14ac:dyDescent="0.2">
      <c r="A39" s="60" t="s">
        <v>90</v>
      </c>
      <c r="B39" s="61" t="s">
        <v>57</v>
      </c>
      <c r="C39" s="58">
        <v>3394.9</v>
      </c>
      <c r="D39" s="59"/>
      <c r="E39" s="58">
        <v>2581.3000000000002</v>
      </c>
      <c r="F39" s="58">
        <v>723.1</v>
      </c>
      <c r="G39" s="59">
        <v>19.100000000000001</v>
      </c>
      <c r="H39" s="59"/>
      <c r="I39" s="59"/>
      <c r="J39" s="59"/>
      <c r="K39" s="59">
        <v>71.400000000000006</v>
      </c>
    </row>
    <row r="40" spans="1:11" ht="13.5" customHeight="1" x14ac:dyDescent="0.2">
      <c r="A40" s="56">
        <v>16</v>
      </c>
      <c r="B40" s="57" t="s">
        <v>16</v>
      </c>
      <c r="C40" s="58">
        <v>3037.9</v>
      </c>
      <c r="D40" s="59">
        <v>0</v>
      </c>
      <c r="E40" s="58">
        <v>2477.4</v>
      </c>
      <c r="F40" s="58">
        <v>530.79999999999995</v>
      </c>
      <c r="G40" s="59">
        <v>20.3</v>
      </c>
      <c r="H40" s="59">
        <v>0</v>
      </c>
      <c r="I40" s="59"/>
      <c r="J40" s="59">
        <v>0</v>
      </c>
      <c r="K40" s="59">
        <v>9.4</v>
      </c>
    </row>
    <row r="41" spans="1:11" ht="13.5" customHeight="1" x14ac:dyDescent="0.2">
      <c r="A41" s="60" t="s">
        <v>91</v>
      </c>
      <c r="B41" s="61" t="s">
        <v>57</v>
      </c>
      <c r="C41" s="58">
        <v>3037.9</v>
      </c>
      <c r="D41" s="59"/>
      <c r="E41" s="58">
        <v>2477.4</v>
      </c>
      <c r="F41" s="58">
        <v>530.79999999999995</v>
      </c>
      <c r="G41" s="59">
        <v>20.3</v>
      </c>
      <c r="H41" s="59"/>
      <c r="I41" s="59"/>
      <c r="J41" s="59"/>
      <c r="K41" s="59">
        <v>9.4</v>
      </c>
    </row>
    <row r="42" spans="1:11" ht="13.5" customHeight="1" x14ac:dyDescent="0.2">
      <c r="A42" s="56">
        <v>17</v>
      </c>
      <c r="B42" s="62" t="s">
        <v>17</v>
      </c>
      <c r="C42" s="58">
        <v>2421.6</v>
      </c>
      <c r="D42" s="59">
        <v>0</v>
      </c>
      <c r="E42" s="58">
        <v>1854.9</v>
      </c>
      <c r="F42" s="58">
        <v>536.1</v>
      </c>
      <c r="G42" s="59">
        <v>17.600000000000001</v>
      </c>
      <c r="H42" s="59">
        <v>0</v>
      </c>
      <c r="I42" s="59"/>
      <c r="J42" s="59">
        <v>0</v>
      </c>
      <c r="K42" s="59">
        <v>13</v>
      </c>
    </row>
    <row r="43" spans="1:11" ht="13.5" customHeight="1" x14ac:dyDescent="0.2">
      <c r="A43" s="60" t="s">
        <v>92</v>
      </c>
      <c r="B43" s="61" t="s">
        <v>57</v>
      </c>
      <c r="C43" s="58">
        <v>2421.6</v>
      </c>
      <c r="D43" s="59"/>
      <c r="E43" s="58">
        <v>1854.9</v>
      </c>
      <c r="F43" s="58">
        <v>536.1</v>
      </c>
      <c r="G43" s="59">
        <v>17.600000000000001</v>
      </c>
      <c r="H43" s="59"/>
      <c r="I43" s="59"/>
      <c r="J43" s="59"/>
      <c r="K43" s="59">
        <v>13</v>
      </c>
    </row>
    <row r="44" spans="1:11" ht="13.5" customHeight="1" x14ac:dyDescent="0.2">
      <c r="A44" s="56">
        <v>18</v>
      </c>
      <c r="B44" s="62" t="s">
        <v>18</v>
      </c>
      <c r="C44" s="58">
        <v>958.6</v>
      </c>
      <c r="D44" s="59">
        <v>0</v>
      </c>
      <c r="E44" s="59">
        <v>614.20000000000005</v>
      </c>
      <c r="F44" s="59">
        <v>342.1</v>
      </c>
      <c r="G44" s="59">
        <v>0.9</v>
      </c>
      <c r="H44" s="59">
        <v>0</v>
      </c>
      <c r="I44" s="59"/>
      <c r="J44" s="59">
        <v>0</v>
      </c>
      <c r="K44" s="59">
        <v>1.4</v>
      </c>
    </row>
    <row r="45" spans="1:11" ht="13.5" customHeight="1" x14ac:dyDescent="0.2">
      <c r="A45" s="60" t="s">
        <v>93</v>
      </c>
      <c r="B45" s="61" t="s">
        <v>57</v>
      </c>
      <c r="C45" s="58">
        <v>958.6</v>
      </c>
      <c r="D45" s="59"/>
      <c r="E45" s="59">
        <v>614.20000000000005</v>
      </c>
      <c r="F45" s="59">
        <v>342.1</v>
      </c>
      <c r="G45" s="59">
        <v>0.9</v>
      </c>
      <c r="H45" s="59"/>
      <c r="I45" s="59"/>
      <c r="J45" s="59"/>
      <c r="K45" s="59">
        <v>1.4</v>
      </c>
    </row>
    <row r="46" spans="1:11" ht="13.5" customHeight="1" x14ac:dyDescent="0.2">
      <c r="A46" s="56">
        <v>19</v>
      </c>
      <c r="B46" s="62" t="s">
        <v>19</v>
      </c>
      <c r="C46" s="58">
        <v>2216.6</v>
      </c>
      <c r="D46" s="59">
        <v>0</v>
      </c>
      <c r="E46" s="59">
        <v>1214.4000000000001</v>
      </c>
      <c r="F46" s="59">
        <v>929.5</v>
      </c>
      <c r="G46" s="59">
        <v>10.7</v>
      </c>
      <c r="H46" s="59">
        <v>0</v>
      </c>
      <c r="I46" s="59"/>
      <c r="J46" s="59">
        <v>0</v>
      </c>
      <c r="K46" s="59">
        <v>62</v>
      </c>
    </row>
    <row r="47" spans="1:11" ht="13.5" customHeight="1" x14ac:dyDescent="0.2">
      <c r="A47" s="60" t="s">
        <v>94</v>
      </c>
      <c r="B47" s="61" t="s">
        <v>57</v>
      </c>
      <c r="C47" s="58">
        <v>2216.6</v>
      </c>
      <c r="D47" s="59"/>
      <c r="E47" s="59">
        <v>1214.4000000000001</v>
      </c>
      <c r="F47" s="59">
        <v>929.5</v>
      </c>
      <c r="G47" s="59">
        <v>10.7</v>
      </c>
      <c r="H47" s="59"/>
      <c r="I47" s="59"/>
      <c r="J47" s="59"/>
      <c r="K47" s="59">
        <v>62</v>
      </c>
    </row>
    <row r="48" spans="1:11" ht="25.5" x14ac:dyDescent="0.2">
      <c r="A48" s="56">
        <v>20</v>
      </c>
      <c r="B48" s="62" t="s">
        <v>20</v>
      </c>
      <c r="C48" s="58">
        <v>804</v>
      </c>
      <c r="D48" s="59">
        <v>0</v>
      </c>
      <c r="E48" s="59">
        <v>456.2</v>
      </c>
      <c r="F48" s="59">
        <v>341.3</v>
      </c>
      <c r="G48" s="59">
        <v>1.1000000000000001</v>
      </c>
      <c r="H48" s="59">
        <v>0</v>
      </c>
      <c r="I48" s="59"/>
      <c r="J48" s="59">
        <v>0</v>
      </c>
      <c r="K48" s="59">
        <v>5.4</v>
      </c>
    </row>
    <row r="49" spans="1:11" ht="13.5" customHeight="1" x14ac:dyDescent="0.2">
      <c r="A49" s="60" t="s">
        <v>95</v>
      </c>
      <c r="B49" s="61" t="s">
        <v>57</v>
      </c>
      <c r="C49" s="58">
        <v>804</v>
      </c>
      <c r="D49" s="59"/>
      <c r="E49" s="59">
        <v>456.2</v>
      </c>
      <c r="F49" s="59">
        <v>341.3</v>
      </c>
      <c r="G49" s="59">
        <v>1.1000000000000001</v>
      </c>
      <c r="H49" s="59"/>
      <c r="I49" s="59"/>
      <c r="J49" s="59"/>
      <c r="K49" s="59">
        <v>5.4</v>
      </c>
    </row>
    <row r="50" spans="1:11" ht="13.5" customHeight="1" x14ac:dyDescent="0.2">
      <c r="A50" s="208">
        <v>21</v>
      </c>
      <c r="B50" s="206" t="s">
        <v>21</v>
      </c>
      <c r="C50" s="22">
        <v>1012.4</v>
      </c>
      <c r="D50" s="169">
        <v>0</v>
      </c>
      <c r="E50" s="173">
        <v>271.3</v>
      </c>
      <c r="F50" s="173">
        <v>594.70000000000005</v>
      </c>
      <c r="G50" s="173">
        <v>11.2</v>
      </c>
      <c r="H50" s="169"/>
      <c r="I50" s="169"/>
      <c r="J50" s="169">
        <v>0</v>
      </c>
      <c r="K50" s="22">
        <v>135.19999999999999</v>
      </c>
    </row>
    <row r="51" spans="1:11" x14ac:dyDescent="0.2">
      <c r="A51" s="209"/>
      <c r="B51" s="207"/>
      <c r="C51" s="63">
        <v>1018.4</v>
      </c>
      <c r="D51" s="170"/>
      <c r="E51" s="174"/>
      <c r="F51" s="174"/>
      <c r="G51" s="174"/>
      <c r="H51" s="170"/>
      <c r="I51" s="170"/>
      <c r="J51" s="170"/>
      <c r="K51" s="64">
        <v>141.19999999999999</v>
      </c>
    </row>
    <row r="52" spans="1:11" ht="15" customHeight="1" x14ac:dyDescent="0.2">
      <c r="A52" s="210" t="s">
        <v>96</v>
      </c>
      <c r="B52" s="155" t="s">
        <v>57</v>
      </c>
      <c r="C52" s="22">
        <v>1012.4</v>
      </c>
      <c r="D52" s="169"/>
      <c r="E52" s="173">
        <v>271.3</v>
      </c>
      <c r="F52" s="173">
        <v>594.70000000000005</v>
      </c>
      <c r="G52" s="173">
        <v>11.2</v>
      </c>
      <c r="H52" s="169"/>
      <c r="I52" s="169"/>
      <c r="J52" s="169"/>
      <c r="K52" s="22">
        <v>135.19999999999999</v>
      </c>
    </row>
    <row r="53" spans="1:11" ht="13.5" customHeight="1" x14ac:dyDescent="0.2">
      <c r="A53" s="211"/>
      <c r="B53" s="156"/>
      <c r="C53" s="63">
        <v>1018.4</v>
      </c>
      <c r="D53" s="170"/>
      <c r="E53" s="174"/>
      <c r="F53" s="174"/>
      <c r="G53" s="174"/>
      <c r="H53" s="170"/>
      <c r="I53" s="170"/>
      <c r="J53" s="170"/>
      <c r="K53" s="64">
        <v>141.19999999999999</v>
      </c>
    </row>
    <row r="54" spans="1:11" ht="13.5" customHeight="1" x14ac:dyDescent="0.2">
      <c r="A54" s="208">
        <v>22</v>
      </c>
      <c r="B54" s="212" t="s">
        <v>22</v>
      </c>
      <c r="C54" s="22">
        <v>1830.2</v>
      </c>
      <c r="D54" s="169"/>
      <c r="E54" s="175">
        <v>1024.0999999999999</v>
      </c>
      <c r="F54" s="173">
        <v>3</v>
      </c>
      <c r="G54" s="173">
        <v>786.1</v>
      </c>
      <c r="H54" s="169"/>
      <c r="I54" s="169"/>
      <c r="J54" s="169"/>
      <c r="K54" s="22">
        <v>17</v>
      </c>
    </row>
    <row r="55" spans="1:11" ht="13.5" customHeight="1" x14ac:dyDescent="0.2">
      <c r="A55" s="209"/>
      <c r="B55" s="213"/>
      <c r="C55" s="63">
        <v>1832.7999999999997</v>
      </c>
      <c r="D55" s="170"/>
      <c r="E55" s="176"/>
      <c r="F55" s="174"/>
      <c r="G55" s="174"/>
      <c r="H55" s="170"/>
      <c r="I55" s="170"/>
      <c r="J55" s="170"/>
      <c r="K55" s="64">
        <v>19.600000000000001</v>
      </c>
    </row>
    <row r="56" spans="1:11" ht="13.5" customHeight="1" x14ac:dyDescent="0.2">
      <c r="A56" s="210" t="s">
        <v>97</v>
      </c>
      <c r="B56" s="155" t="s">
        <v>57</v>
      </c>
      <c r="C56" s="22">
        <v>1830.2</v>
      </c>
      <c r="D56" s="169"/>
      <c r="E56" s="175">
        <v>1024.0999999999999</v>
      </c>
      <c r="F56" s="173">
        <v>3</v>
      </c>
      <c r="G56" s="173">
        <v>786.1</v>
      </c>
      <c r="H56" s="169"/>
      <c r="I56" s="169"/>
      <c r="J56" s="169"/>
      <c r="K56" s="22">
        <v>17</v>
      </c>
    </row>
    <row r="57" spans="1:11" ht="13.5" customHeight="1" x14ac:dyDescent="0.2">
      <c r="A57" s="211"/>
      <c r="B57" s="156"/>
      <c r="C57" s="63">
        <v>1832.7999999999997</v>
      </c>
      <c r="D57" s="170"/>
      <c r="E57" s="176"/>
      <c r="F57" s="174"/>
      <c r="G57" s="174"/>
      <c r="H57" s="170"/>
      <c r="I57" s="170"/>
      <c r="J57" s="170"/>
      <c r="K57" s="64">
        <v>19.600000000000001</v>
      </c>
    </row>
    <row r="58" spans="1:11" ht="13.5" customHeight="1" x14ac:dyDescent="0.2">
      <c r="A58" s="56">
        <v>23</v>
      </c>
      <c r="B58" s="57" t="s">
        <v>23</v>
      </c>
      <c r="C58" s="58">
        <v>683.6</v>
      </c>
      <c r="D58" s="59">
        <v>0</v>
      </c>
      <c r="E58" s="59">
        <v>27.1</v>
      </c>
      <c r="F58" s="59">
        <v>484.2</v>
      </c>
      <c r="G58" s="59">
        <v>30.9</v>
      </c>
      <c r="H58" s="59">
        <v>0</v>
      </c>
      <c r="I58" s="59"/>
      <c r="J58" s="59">
        <v>0</v>
      </c>
      <c r="K58" s="59">
        <v>141.4</v>
      </c>
    </row>
    <row r="59" spans="1:11" ht="13.5" customHeight="1" x14ac:dyDescent="0.2">
      <c r="A59" s="60" t="s">
        <v>98</v>
      </c>
      <c r="B59" s="61" t="s">
        <v>57</v>
      </c>
      <c r="C59" s="58">
        <v>683.6</v>
      </c>
      <c r="D59" s="59"/>
      <c r="E59" s="59">
        <v>27.1</v>
      </c>
      <c r="F59" s="59">
        <v>484.2</v>
      </c>
      <c r="G59" s="59">
        <v>30.9</v>
      </c>
      <c r="H59" s="59"/>
      <c r="I59" s="59"/>
      <c r="J59" s="59"/>
      <c r="K59" s="59">
        <v>141.4</v>
      </c>
    </row>
    <row r="60" spans="1:11" ht="13.5" customHeight="1" x14ac:dyDescent="0.2">
      <c r="A60" s="56">
        <v>24</v>
      </c>
      <c r="B60" s="57" t="s">
        <v>24</v>
      </c>
      <c r="C60" s="58">
        <v>645.9</v>
      </c>
      <c r="D60" s="59">
        <v>0</v>
      </c>
      <c r="E60" s="59">
        <v>0</v>
      </c>
      <c r="F60" s="59">
        <v>477.2</v>
      </c>
      <c r="G60" s="59">
        <v>25.8</v>
      </c>
      <c r="H60" s="59">
        <v>0</v>
      </c>
      <c r="I60" s="59"/>
      <c r="J60" s="59">
        <v>0</v>
      </c>
      <c r="K60" s="59">
        <v>142.9</v>
      </c>
    </row>
    <row r="61" spans="1:11" ht="13.5" customHeight="1" x14ac:dyDescent="0.2">
      <c r="A61" s="60" t="s">
        <v>99</v>
      </c>
      <c r="B61" s="61" t="s">
        <v>57</v>
      </c>
      <c r="C61" s="58">
        <v>645.9</v>
      </c>
      <c r="D61" s="59"/>
      <c r="E61" s="59"/>
      <c r="F61" s="59">
        <v>477.2</v>
      </c>
      <c r="G61" s="59">
        <v>25.8</v>
      </c>
      <c r="H61" s="59"/>
      <c r="I61" s="59"/>
      <c r="J61" s="59"/>
      <c r="K61" s="59">
        <v>142.9</v>
      </c>
    </row>
    <row r="62" spans="1:11" ht="13.5" customHeight="1" x14ac:dyDescent="0.2">
      <c r="A62" s="56">
        <v>25</v>
      </c>
      <c r="B62" s="57" t="s">
        <v>25</v>
      </c>
      <c r="C62" s="58">
        <v>1504.8</v>
      </c>
      <c r="D62" s="59">
        <v>0</v>
      </c>
      <c r="E62" s="59">
        <v>34.700000000000003</v>
      </c>
      <c r="F62" s="58">
        <v>1251</v>
      </c>
      <c r="G62" s="59">
        <v>92.6</v>
      </c>
      <c r="H62" s="59">
        <v>0</v>
      </c>
      <c r="I62" s="59"/>
      <c r="J62" s="59">
        <v>0</v>
      </c>
      <c r="K62" s="59">
        <v>126.5</v>
      </c>
    </row>
    <row r="63" spans="1:11" ht="13.5" customHeight="1" x14ac:dyDescent="0.2">
      <c r="A63" s="60" t="s">
        <v>100</v>
      </c>
      <c r="B63" s="61" t="s">
        <v>57</v>
      </c>
      <c r="C63" s="58">
        <v>1504.8</v>
      </c>
      <c r="D63" s="59"/>
      <c r="E63" s="59">
        <v>34.700000000000003</v>
      </c>
      <c r="F63" s="58">
        <v>1251</v>
      </c>
      <c r="G63" s="59">
        <v>92.6</v>
      </c>
      <c r="H63" s="59"/>
      <c r="I63" s="59"/>
      <c r="J63" s="59"/>
      <c r="K63" s="59">
        <v>126.5</v>
      </c>
    </row>
    <row r="64" spans="1:11" ht="13.5" customHeight="1" x14ac:dyDescent="0.2">
      <c r="A64" s="56">
        <v>26</v>
      </c>
      <c r="B64" s="57" t="s">
        <v>26</v>
      </c>
      <c r="C64" s="58">
        <v>1591.3</v>
      </c>
      <c r="D64" s="59">
        <v>0</v>
      </c>
      <c r="E64" s="59">
        <v>958.9</v>
      </c>
      <c r="F64" s="59">
        <v>196.5</v>
      </c>
      <c r="G64" s="59">
        <v>410.8</v>
      </c>
      <c r="H64" s="59">
        <v>0</v>
      </c>
      <c r="I64" s="59"/>
      <c r="J64" s="59">
        <v>0</v>
      </c>
      <c r="K64" s="59">
        <v>25.1</v>
      </c>
    </row>
    <row r="65" spans="1:11" ht="13.5" customHeight="1" x14ac:dyDescent="0.2">
      <c r="A65" s="60" t="s">
        <v>101</v>
      </c>
      <c r="B65" s="61" t="s">
        <v>57</v>
      </c>
      <c r="C65" s="58">
        <v>1591.3</v>
      </c>
      <c r="D65" s="59"/>
      <c r="E65" s="59">
        <v>958.9</v>
      </c>
      <c r="F65" s="59">
        <v>196.5</v>
      </c>
      <c r="G65" s="59">
        <v>410.8</v>
      </c>
      <c r="H65" s="59"/>
      <c r="I65" s="59"/>
      <c r="J65" s="59"/>
      <c r="K65" s="59">
        <v>25.1</v>
      </c>
    </row>
    <row r="66" spans="1:11" ht="13.5" customHeight="1" x14ac:dyDescent="0.2">
      <c r="A66" s="56">
        <v>27</v>
      </c>
      <c r="B66" s="57" t="s">
        <v>27</v>
      </c>
      <c r="C66" s="58">
        <v>1527.1</v>
      </c>
      <c r="D66" s="59">
        <v>0</v>
      </c>
      <c r="E66" s="59">
        <v>71.099999999999994</v>
      </c>
      <c r="F66" s="59">
        <v>1278.8</v>
      </c>
      <c r="G66" s="59">
        <v>0</v>
      </c>
      <c r="H66" s="59">
        <v>0</v>
      </c>
      <c r="I66" s="59"/>
      <c r="J66" s="59">
        <v>0</v>
      </c>
      <c r="K66" s="59">
        <v>177.2</v>
      </c>
    </row>
    <row r="67" spans="1:11" ht="13.5" customHeight="1" x14ac:dyDescent="0.2">
      <c r="A67" s="60" t="s">
        <v>102</v>
      </c>
      <c r="B67" s="61" t="s">
        <v>57</v>
      </c>
      <c r="C67" s="58">
        <v>1527.1</v>
      </c>
      <c r="D67" s="59"/>
      <c r="E67" s="59">
        <v>71.099999999999994</v>
      </c>
      <c r="F67" s="59">
        <v>1278.8</v>
      </c>
      <c r="G67" s="59"/>
      <c r="H67" s="59"/>
      <c r="I67" s="59"/>
      <c r="J67" s="59"/>
      <c r="K67" s="59">
        <v>177.2</v>
      </c>
    </row>
    <row r="68" spans="1:11" ht="13.5" customHeight="1" x14ac:dyDescent="0.2">
      <c r="A68" s="56">
        <v>28</v>
      </c>
      <c r="B68" s="57" t="s">
        <v>28</v>
      </c>
      <c r="C68" s="58">
        <v>1409.8</v>
      </c>
      <c r="D68" s="59">
        <v>0</v>
      </c>
      <c r="E68" s="59">
        <v>0</v>
      </c>
      <c r="F68" s="58">
        <v>1390.8</v>
      </c>
      <c r="G68" s="59">
        <v>0</v>
      </c>
      <c r="H68" s="59">
        <v>0</v>
      </c>
      <c r="I68" s="59"/>
      <c r="J68" s="59">
        <v>0</v>
      </c>
      <c r="K68" s="59">
        <v>19</v>
      </c>
    </row>
    <row r="69" spans="1:11" ht="13.5" customHeight="1" x14ac:dyDescent="0.2">
      <c r="A69" s="60" t="s">
        <v>104</v>
      </c>
      <c r="B69" s="61" t="s">
        <v>57</v>
      </c>
      <c r="C69" s="58">
        <v>1409.8</v>
      </c>
      <c r="D69" s="59"/>
      <c r="E69" s="59"/>
      <c r="F69" s="58">
        <v>1390.8</v>
      </c>
      <c r="G69" s="59"/>
      <c r="H69" s="59"/>
      <c r="I69" s="59"/>
      <c r="J69" s="59"/>
      <c r="K69" s="59">
        <v>19</v>
      </c>
    </row>
    <row r="70" spans="1:11" ht="13.5" customHeight="1" x14ac:dyDescent="0.2">
      <c r="A70" s="56">
        <v>29</v>
      </c>
      <c r="B70" s="65" t="s">
        <v>29</v>
      </c>
      <c r="C70" s="58">
        <v>388.5</v>
      </c>
      <c r="D70" s="59">
        <v>0</v>
      </c>
      <c r="E70" s="59">
        <v>0</v>
      </c>
      <c r="F70" s="59">
        <v>381.5</v>
      </c>
      <c r="G70" s="59">
        <v>0</v>
      </c>
      <c r="H70" s="59">
        <v>0</v>
      </c>
      <c r="I70" s="59"/>
      <c r="J70" s="59">
        <v>0</v>
      </c>
      <c r="K70" s="59">
        <v>7</v>
      </c>
    </row>
    <row r="71" spans="1:11" ht="13.5" customHeight="1" x14ac:dyDescent="0.2">
      <c r="A71" s="60" t="s">
        <v>105</v>
      </c>
      <c r="B71" s="61" t="s">
        <v>57</v>
      </c>
      <c r="C71" s="58">
        <v>388.5</v>
      </c>
      <c r="D71" s="59"/>
      <c r="E71" s="59"/>
      <c r="F71" s="59">
        <v>381.5</v>
      </c>
      <c r="G71" s="59"/>
      <c r="H71" s="59"/>
      <c r="I71" s="59"/>
      <c r="J71" s="59"/>
      <c r="K71" s="59">
        <v>7</v>
      </c>
    </row>
    <row r="72" spans="1:11" ht="13.5" customHeight="1" x14ac:dyDescent="0.2">
      <c r="A72" s="56">
        <v>30</v>
      </c>
      <c r="B72" s="57" t="s">
        <v>30</v>
      </c>
      <c r="C72" s="58">
        <v>319.2</v>
      </c>
      <c r="D72" s="59">
        <v>0</v>
      </c>
      <c r="E72" s="59">
        <v>0</v>
      </c>
      <c r="F72" s="59">
        <v>316</v>
      </c>
      <c r="G72" s="59">
        <v>0</v>
      </c>
      <c r="H72" s="59">
        <v>0</v>
      </c>
      <c r="I72" s="59"/>
      <c r="J72" s="59">
        <v>0</v>
      </c>
      <c r="K72" s="59">
        <v>3.2</v>
      </c>
    </row>
    <row r="73" spans="1:11" ht="13.5" customHeight="1" x14ac:dyDescent="0.2">
      <c r="A73" s="60" t="s">
        <v>106</v>
      </c>
      <c r="B73" s="61" t="s">
        <v>57</v>
      </c>
      <c r="C73" s="58">
        <v>319.2</v>
      </c>
      <c r="D73" s="59"/>
      <c r="E73" s="59"/>
      <c r="F73" s="59">
        <v>316</v>
      </c>
      <c r="G73" s="59"/>
      <c r="H73" s="59"/>
      <c r="I73" s="59"/>
      <c r="J73" s="59"/>
      <c r="K73" s="59">
        <v>3.2</v>
      </c>
    </row>
    <row r="74" spans="1:11" ht="13.5" customHeight="1" x14ac:dyDescent="0.2">
      <c r="A74" s="56">
        <v>31</v>
      </c>
      <c r="B74" s="57" t="s">
        <v>31</v>
      </c>
      <c r="C74" s="58">
        <v>270.7</v>
      </c>
      <c r="D74" s="59">
        <v>0</v>
      </c>
      <c r="E74" s="59">
        <v>0</v>
      </c>
      <c r="F74" s="59">
        <v>262.7</v>
      </c>
      <c r="G74" s="59">
        <v>0</v>
      </c>
      <c r="H74" s="59">
        <v>0</v>
      </c>
      <c r="I74" s="59"/>
      <c r="J74" s="59">
        <v>0</v>
      </c>
      <c r="K74" s="59">
        <v>8</v>
      </c>
    </row>
    <row r="75" spans="1:11" ht="13.5" customHeight="1" x14ac:dyDescent="0.2">
      <c r="A75" s="60" t="s">
        <v>107</v>
      </c>
      <c r="B75" s="61" t="s">
        <v>57</v>
      </c>
      <c r="C75" s="58">
        <v>270.7</v>
      </c>
      <c r="D75" s="59"/>
      <c r="E75" s="59"/>
      <c r="F75" s="59">
        <v>262.7</v>
      </c>
      <c r="G75" s="59"/>
      <c r="H75" s="59"/>
      <c r="I75" s="59"/>
      <c r="J75" s="59"/>
      <c r="K75" s="59">
        <v>8</v>
      </c>
    </row>
    <row r="76" spans="1:11" ht="13.5" customHeight="1" x14ac:dyDescent="0.2">
      <c r="A76" s="56">
        <v>32</v>
      </c>
      <c r="B76" s="57" t="s">
        <v>32</v>
      </c>
      <c r="C76" s="58">
        <v>205</v>
      </c>
      <c r="D76" s="59">
        <v>0</v>
      </c>
      <c r="E76" s="59">
        <v>0</v>
      </c>
      <c r="F76" s="59">
        <v>203.9</v>
      </c>
      <c r="G76" s="59">
        <v>0</v>
      </c>
      <c r="H76" s="59">
        <v>0</v>
      </c>
      <c r="I76" s="59"/>
      <c r="J76" s="59">
        <v>0</v>
      </c>
      <c r="K76" s="59">
        <v>1.1000000000000001</v>
      </c>
    </row>
    <row r="77" spans="1:11" ht="13.5" customHeight="1" x14ac:dyDescent="0.2">
      <c r="A77" s="60" t="s">
        <v>108</v>
      </c>
      <c r="B77" s="61" t="s">
        <v>57</v>
      </c>
      <c r="C77" s="58">
        <v>205</v>
      </c>
      <c r="D77" s="59"/>
      <c r="E77" s="59"/>
      <c r="F77" s="59">
        <v>203.9</v>
      </c>
      <c r="G77" s="59"/>
      <c r="H77" s="59"/>
      <c r="I77" s="59"/>
      <c r="J77" s="59"/>
      <c r="K77" s="59">
        <v>1.1000000000000001</v>
      </c>
    </row>
    <row r="78" spans="1:11" ht="13.5" customHeight="1" x14ac:dyDescent="0.2">
      <c r="A78" s="56">
        <v>33</v>
      </c>
      <c r="B78" s="57" t="s">
        <v>33</v>
      </c>
      <c r="C78" s="58">
        <v>159.5</v>
      </c>
      <c r="D78" s="59">
        <v>0</v>
      </c>
      <c r="E78" s="59">
        <v>0</v>
      </c>
      <c r="F78" s="59">
        <v>158.4</v>
      </c>
      <c r="G78" s="59">
        <v>0</v>
      </c>
      <c r="H78" s="59">
        <v>0</v>
      </c>
      <c r="I78" s="59"/>
      <c r="J78" s="59">
        <v>0</v>
      </c>
      <c r="K78" s="59">
        <v>1.1000000000000001</v>
      </c>
    </row>
    <row r="79" spans="1:11" ht="13.5" customHeight="1" x14ac:dyDescent="0.2">
      <c r="A79" s="60" t="s">
        <v>109</v>
      </c>
      <c r="B79" s="61" t="s">
        <v>57</v>
      </c>
      <c r="C79" s="58">
        <v>159.5</v>
      </c>
      <c r="D79" s="59"/>
      <c r="E79" s="59"/>
      <c r="F79" s="59">
        <v>158.4</v>
      </c>
      <c r="G79" s="59"/>
      <c r="H79" s="59"/>
      <c r="I79" s="59"/>
      <c r="J79" s="59"/>
      <c r="K79" s="59">
        <v>1.1000000000000001</v>
      </c>
    </row>
    <row r="80" spans="1:11" ht="25.5" x14ac:dyDescent="0.2">
      <c r="A80" s="56">
        <v>34</v>
      </c>
      <c r="B80" s="62" t="s">
        <v>34</v>
      </c>
      <c r="C80" s="58">
        <v>1641.8999999999999</v>
      </c>
      <c r="D80" s="59">
        <v>0</v>
      </c>
      <c r="E80" s="59">
        <v>0</v>
      </c>
      <c r="F80" s="58">
        <v>1572.1</v>
      </c>
      <c r="G80" s="59">
        <v>59.2</v>
      </c>
      <c r="H80" s="59">
        <v>0</v>
      </c>
      <c r="I80" s="59"/>
      <c r="J80" s="59">
        <v>0</v>
      </c>
      <c r="K80" s="59">
        <v>10.6</v>
      </c>
    </row>
    <row r="81" spans="1:11" ht="13.5" customHeight="1" x14ac:dyDescent="0.2">
      <c r="A81" s="60" t="s">
        <v>110</v>
      </c>
      <c r="B81" s="61" t="s">
        <v>57</v>
      </c>
      <c r="C81" s="58">
        <v>1641.8999999999999</v>
      </c>
      <c r="D81" s="59"/>
      <c r="E81" s="59"/>
      <c r="F81" s="58">
        <v>1572.1</v>
      </c>
      <c r="G81" s="59">
        <v>59.2</v>
      </c>
      <c r="H81" s="59"/>
      <c r="I81" s="59"/>
      <c r="J81" s="59"/>
      <c r="K81" s="59">
        <v>10.6</v>
      </c>
    </row>
    <row r="82" spans="1:11" ht="13.5" customHeight="1" x14ac:dyDescent="0.2">
      <c r="A82" s="56">
        <v>35</v>
      </c>
      <c r="B82" s="57" t="s">
        <v>35</v>
      </c>
      <c r="C82" s="58">
        <v>882.30000000000007</v>
      </c>
      <c r="D82" s="59">
        <v>0</v>
      </c>
      <c r="E82" s="59">
        <v>0</v>
      </c>
      <c r="F82" s="59">
        <v>816.6</v>
      </c>
      <c r="G82" s="59">
        <v>0</v>
      </c>
      <c r="H82" s="59">
        <v>0</v>
      </c>
      <c r="I82" s="59"/>
      <c r="J82" s="59">
        <v>0</v>
      </c>
      <c r="K82" s="59">
        <v>65.7</v>
      </c>
    </row>
    <row r="83" spans="1:11" ht="13.5" customHeight="1" x14ac:dyDescent="0.2">
      <c r="A83" s="60" t="s">
        <v>111</v>
      </c>
      <c r="B83" s="61" t="s">
        <v>57</v>
      </c>
      <c r="C83" s="58">
        <v>882.30000000000007</v>
      </c>
      <c r="D83" s="59"/>
      <c r="E83" s="59"/>
      <c r="F83" s="59">
        <v>816.6</v>
      </c>
      <c r="G83" s="59"/>
      <c r="H83" s="59"/>
      <c r="I83" s="59"/>
      <c r="J83" s="59"/>
      <c r="K83" s="59">
        <v>65.7</v>
      </c>
    </row>
    <row r="84" spans="1:11" ht="25.5" x14ac:dyDescent="0.2">
      <c r="A84" s="56">
        <v>36</v>
      </c>
      <c r="B84" s="62" t="s">
        <v>36</v>
      </c>
      <c r="C84" s="58">
        <v>1696.4</v>
      </c>
      <c r="D84" s="59">
        <v>1586.7</v>
      </c>
      <c r="E84" s="59">
        <v>0</v>
      </c>
      <c r="F84" s="59">
        <v>107.7</v>
      </c>
      <c r="G84" s="59">
        <v>0</v>
      </c>
      <c r="H84" s="59">
        <v>0</v>
      </c>
      <c r="I84" s="59"/>
      <c r="J84" s="59">
        <v>0</v>
      </c>
      <c r="K84" s="59">
        <v>2</v>
      </c>
    </row>
    <row r="85" spans="1:11" ht="13.5" customHeight="1" x14ac:dyDescent="0.2">
      <c r="A85" s="60" t="s">
        <v>112</v>
      </c>
      <c r="B85" s="61" t="s">
        <v>58</v>
      </c>
      <c r="C85" s="58">
        <v>1696.4</v>
      </c>
      <c r="D85" s="59">
        <v>1586.7</v>
      </c>
      <c r="E85" s="59"/>
      <c r="F85" s="59">
        <v>107.7</v>
      </c>
      <c r="G85" s="59"/>
      <c r="H85" s="59"/>
      <c r="I85" s="59"/>
      <c r="J85" s="59"/>
      <c r="K85" s="59">
        <v>2</v>
      </c>
    </row>
    <row r="86" spans="1:11" ht="13.5" customHeight="1" x14ac:dyDescent="0.2">
      <c r="A86" s="56">
        <v>37</v>
      </c>
      <c r="B86" s="66" t="s">
        <v>37</v>
      </c>
      <c r="C86" s="58">
        <v>2355.9</v>
      </c>
      <c r="D86" s="59">
        <v>500</v>
      </c>
      <c r="E86" s="59">
        <v>0</v>
      </c>
      <c r="F86" s="58">
        <v>1662.7</v>
      </c>
      <c r="G86" s="59">
        <v>28.4</v>
      </c>
      <c r="H86" s="59">
        <v>0</v>
      </c>
      <c r="I86" s="59"/>
      <c r="J86" s="59">
        <v>0</v>
      </c>
      <c r="K86" s="59">
        <v>164.8</v>
      </c>
    </row>
    <row r="87" spans="1:11" ht="13.5" customHeight="1" x14ac:dyDescent="0.2">
      <c r="A87" s="60" t="s">
        <v>113</v>
      </c>
      <c r="B87" s="61" t="s">
        <v>58</v>
      </c>
      <c r="C87" s="58">
        <v>2355.9</v>
      </c>
      <c r="D87" s="59">
        <v>500</v>
      </c>
      <c r="E87" s="59"/>
      <c r="F87" s="58">
        <v>1662.7</v>
      </c>
      <c r="G87" s="59">
        <v>28.4</v>
      </c>
      <c r="H87" s="59"/>
      <c r="I87" s="59"/>
      <c r="J87" s="59"/>
      <c r="K87" s="59">
        <v>164.8</v>
      </c>
    </row>
    <row r="88" spans="1:11" ht="13.5" customHeight="1" x14ac:dyDescent="0.2">
      <c r="A88" s="56">
        <v>38</v>
      </c>
      <c r="B88" s="57" t="s">
        <v>38</v>
      </c>
      <c r="C88" s="58">
        <v>1150.9000000000001</v>
      </c>
      <c r="D88" s="59">
        <v>200</v>
      </c>
      <c r="E88" s="59">
        <v>0</v>
      </c>
      <c r="F88" s="59">
        <v>384.6</v>
      </c>
      <c r="G88" s="59">
        <v>10.1</v>
      </c>
      <c r="H88" s="59">
        <v>0</v>
      </c>
      <c r="I88" s="59"/>
      <c r="J88" s="59">
        <v>0</v>
      </c>
      <c r="K88" s="59">
        <v>556.20000000000005</v>
      </c>
    </row>
    <row r="89" spans="1:11" ht="13.5" customHeight="1" x14ac:dyDescent="0.2">
      <c r="A89" s="60" t="s">
        <v>114</v>
      </c>
      <c r="B89" s="61" t="s">
        <v>58</v>
      </c>
      <c r="C89" s="58">
        <v>1150.9000000000001</v>
      </c>
      <c r="D89" s="59">
        <v>200</v>
      </c>
      <c r="E89" s="59"/>
      <c r="F89" s="59">
        <v>384.6</v>
      </c>
      <c r="G89" s="59">
        <v>10.1</v>
      </c>
      <c r="H89" s="59"/>
      <c r="I89" s="59"/>
      <c r="J89" s="59"/>
      <c r="K89" s="59">
        <v>556.20000000000005</v>
      </c>
    </row>
    <row r="90" spans="1:11" ht="13.5" customHeight="1" x14ac:dyDescent="0.2">
      <c r="A90" s="56">
        <v>39</v>
      </c>
      <c r="B90" s="57" t="s">
        <v>39</v>
      </c>
      <c r="C90" s="58">
        <v>1365.2</v>
      </c>
      <c r="D90" s="59">
        <v>138</v>
      </c>
      <c r="E90" s="59">
        <v>160.30000000000001</v>
      </c>
      <c r="F90" s="59">
        <v>685.3</v>
      </c>
      <c r="G90" s="59">
        <v>14</v>
      </c>
      <c r="H90" s="59">
        <v>0</v>
      </c>
      <c r="I90" s="59"/>
      <c r="J90" s="59">
        <v>0</v>
      </c>
      <c r="K90" s="59">
        <v>367.59999999999997</v>
      </c>
    </row>
    <row r="91" spans="1:11" ht="13.5" customHeight="1" x14ac:dyDescent="0.2">
      <c r="A91" s="60" t="s">
        <v>116</v>
      </c>
      <c r="B91" s="61" t="s">
        <v>57</v>
      </c>
      <c r="C91" s="58">
        <v>390.5</v>
      </c>
      <c r="D91" s="59"/>
      <c r="E91" s="59">
        <v>160.30000000000001</v>
      </c>
      <c r="F91" s="59">
        <v>203.8</v>
      </c>
      <c r="G91" s="59">
        <v>2</v>
      </c>
      <c r="H91" s="59"/>
      <c r="I91" s="59"/>
      <c r="J91" s="59"/>
      <c r="K91" s="59">
        <v>24.4</v>
      </c>
    </row>
    <row r="92" spans="1:11" ht="13.5" customHeight="1" x14ac:dyDescent="0.2">
      <c r="A92" s="60" t="s">
        <v>117</v>
      </c>
      <c r="B92" s="61" t="s">
        <v>58</v>
      </c>
      <c r="C92" s="58">
        <v>974.7</v>
      </c>
      <c r="D92" s="59">
        <v>138</v>
      </c>
      <c r="E92" s="59"/>
      <c r="F92" s="59">
        <v>481.5</v>
      </c>
      <c r="G92" s="59">
        <v>12</v>
      </c>
      <c r="H92" s="59"/>
      <c r="I92" s="59"/>
      <c r="J92" s="59"/>
      <c r="K92" s="59">
        <v>343.2</v>
      </c>
    </row>
    <row r="93" spans="1:11" ht="13.5" customHeight="1" x14ac:dyDescent="0.2">
      <c r="A93" s="56">
        <v>40</v>
      </c>
      <c r="B93" s="57" t="s">
        <v>40</v>
      </c>
      <c r="C93" s="58">
        <v>1515.3999999999999</v>
      </c>
      <c r="D93" s="59">
        <v>180</v>
      </c>
      <c r="E93" s="59">
        <v>144.9</v>
      </c>
      <c r="F93" s="59">
        <v>682.3</v>
      </c>
      <c r="G93" s="59">
        <v>11.200000000000001</v>
      </c>
      <c r="H93" s="59">
        <v>0</v>
      </c>
      <c r="I93" s="59"/>
      <c r="J93" s="59">
        <v>0</v>
      </c>
      <c r="K93" s="59">
        <v>497</v>
      </c>
    </row>
    <row r="94" spans="1:11" ht="13.5" customHeight="1" x14ac:dyDescent="0.2">
      <c r="A94" s="60" t="s">
        <v>118</v>
      </c>
      <c r="B94" s="61" t="s">
        <v>57</v>
      </c>
      <c r="C94" s="58">
        <v>348.59999999999997</v>
      </c>
      <c r="D94" s="59"/>
      <c r="E94" s="59">
        <v>144.9</v>
      </c>
      <c r="F94" s="59">
        <v>190.6</v>
      </c>
      <c r="G94" s="59">
        <v>1.4</v>
      </c>
      <c r="H94" s="59"/>
      <c r="I94" s="59"/>
      <c r="J94" s="59"/>
      <c r="K94" s="59">
        <v>11.7</v>
      </c>
    </row>
    <row r="95" spans="1:11" ht="13.5" customHeight="1" x14ac:dyDescent="0.2">
      <c r="A95" s="60" t="s">
        <v>119</v>
      </c>
      <c r="B95" s="61" t="s">
        <v>58</v>
      </c>
      <c r="C95" s="58">
        <v>1166.8</v>
      </c>
      <c r="D95" s="59">
        <v>180</v>
      </c>
      <c r="E95" s="59"/>
      <c r="F95" s="59">
        <v>491.7</v>
      </c>
      <c r="G95" s="59">
        <v>9.8000000000000007</v>
      </c>
      <c r="H95" s="59"/>
      <c r="I95" s="59"/>
      <c r="J95" s="59"/>
      <c r="K95" s="59">
        <v>485.3</v>
      </c>
    </row>
    <row r="96" spans="1:11" ht="13.5" customHeight="1" x14ac:dyDescent="0.2">
      <c r="A96" s="56">
        <v>41</v>
      </c>
      <c r="B96" s="57" t="s">
        <v>41</v>
      </c>
      <c r="C96" s="58">
        <v>3011.7</v>
      </c>
      <c r="D96" s="58">
        <v>1100.5999999999999</v>
      </c>
      <c r="E96" s="59">
        <v>0</v>
      </c>
      <c r="F96" s="58">
        <v>1797.2</v>
      </c>
      <c r="G96" s="59">
        <v>101.2</v>
      </c>
      <c r="H96" s="59">
        <v>0</v>
      </c>
      <c r="I96" s="59"/>
      <c r="J96" s="59">
        <v>0</v>
      </c>
      <c r="K96" s="59">
        <v>12.7</v>
      </c>
    </row>
    <row r="97" spans="1:20" ht="13.5" customHeight="1" x14ac:dyDescent="0.2">
      <c r="A97" s="60" t="s">
        <v>103</v>
      </c>
      <c r="B97" s="61" t="s">
        <v>58</v>
      </c>
      <c r="C97" s="58">
        <v>3011.7</v>
      </c>
      <c r="D97" s="58">
        <v>1100.5999999999999</v>
      </c>
      <c r="E97" s="59"/>
      <c r="F97" s="58">
        <v>1797.2</v>
      </c>
      <c r="G97" s="59">
        <v>101.2</v>
      </c>
      <c r="H97" s="59"/>
      <c r="I97" s="59"/>
      <c r="J97" s="59"/>
      <c r="K97" s="59">
        <v>12.7</v>
      </c>
    </row>
    <row r="98" spans="1:20" ht="25.5" x14ac:dyDescent="0.2">
      <c r="A98" s="56">
        <v>42</v>
      </c>
      <c r="B98" s="62" t="s">
        <v>42</v>
      </c>
      <c r="C98" s="58">
        <v>682.60000000000014</v>
      </c>
      <c r="D98" s="59">
        <v>528.6</v>
      </c>
      <c r="E98" s="59">
        <v>0</v>
      </c>
      <c r="F98" s="59">
        <v>145.80000000000001</v>
      </c>
      <c r="G98" s="59">
        <v>0</v>
      </c>
      <c r="H98" s="59">
        <v>0</v>
      </c>
      <c r="I98" s="59"/>
      <c r="J98" s="59">
        <v>0</v>
      </c>
      <c r="K98" s="59">
        <v>8.1999999999999993</v>
      </c>
    </row>
    <row r="99" spans="1:20" ht="13.5" customHeight="1" x14ac:dyDescent="0.2">
      <c r="A99" s="60" t="s">
        <v>120</v>
      </c>
      <c r="B99" s="61" t="s">
        <v>58</v>
      </c>
      <c r="C99" s="58">
        <v>682.60000000000014</v>
      </c>
      <c r="D99" s="59">
        <v>528.6</v>
      </c>
      <c r="E99" s="59"/>
      <c r="F99" s="59">
        <v>145.80000000000001</v>
      </c>
      <c r="G99" s="59"/>
      <c r="H99" s="59"/>
      <c r="I99" s="59"/>
      <c r="J99" s="59"/>
      <c r="K99" s="59">
        <v>8.1999999999999993</v>
      </c>
    </row>
    <row r="100" spans="1:20" ht="25.5" x14ac:dyDescent="0.2">
      <c r="A100" s="56">
        <v>43</v>
      </c>
      <c r="B100" s="66" t="s">
        <v>55</v>
      </c>
      <c r="C100" s="58">
        <v>208.9</v>
      </c>
      <c r="D100" s="59">
        <v>0</v>
      </c>
      <c r="E100" s="59">
        <v>0</v>
      </c>
      <c r="F100" s="59">
        <v>208.9</v>
      </c>
      <c r="G100" s="59">
        <v>0</v>
      </c>
      <c r="H100" s="59">
        <v>0</v>
      </c>
      <c r="I100" s="59"/>
      <c r="J100" s="59">
        <v>0</v>
      </c>
      <c r="K100" s="59">
        <v>0</v>
      </c>
    </row>
    <row r="101" spans="1:20" ht="13.5" customHeight="1" x14ac:dyDescent="0.2">
      <c r="A101" s="60" t="s">
        <v>121</v>
      </c>
      <c r="B101" s="2" t="s">
        <v>61</v>
      </c>
      <c r="C101" s="58">
        <v>208.9</v>
      </c>
      <c r="D101" s="59"/>
      <c r="E101" s="59"/>
      <c r="F101" s="59">
        <v>208.9</v>
      </c>
      <c r="G101" s="59"/>
      <c r="H101" s="59"/>
      <c r="I101" s="59"/>
      <c r="J101" s="59"/>
      <c r="K101" s="59"/>
    </row>
    <row r="102" spans="1:20" ht="13.5" customHeight="1" x14ac:dyDescent="0.2">
      <c r="A102" s="208">
        <v>44</v>
      </c>
      <c r="B102" s="212" t="s">
        <v>43</v>
      </c>
      <c r="C102" s="22">
        <v>47190.2</v>
      </c>
      <c r="D102" s="22">
        <v>2790.4</v>
      </c>
      <c r="E102" s="169">
        <v>0</v>
      </c>
      <c r="F102" s="175">
        <v>29826.299999999996</v>
      </c>
      <c r="G102" s="22">
        <v>4917.8</v>
      </c>
      <c r="H102" s="175">
        <v>5749.3</v>
      </c>
      <c r="I102" s="173">
        <v>822.7</v>
      </c>
      <c r="J102" s="175">
        <v>3065.8</v>
      </c>
      <c r="K102" s="173">
        <v>17.899999999999999</v>
      </c>
    </row>
    <row r="103" spans="1:20" x14ac:dyDescent="0.2">
      <c r="A103" s="209"/>
      <c r="B103" s="213"/>
      <c r="C103" s="64">
        <v>47154.2</v>
      </c>
      <c r="D103" s="64">
        <v>2774.5</v>
      </c>
      <c r="E103" s="170"/>
      <c r="F103" s="176"/>
      <c r="G103" s="64">
        <v>4897.7</v>
      </c>
      <c r="H103" s="176"/>
      <c r="I103" s="174"/>
      <c r="J103" s="176"/>
      <c r="K103" s="174"/>
    </row>
    <row r="104" spans="1:20" ht="12.75" customHeight="1" x14ac:dyDescent="0.2">
      <c r="A104" s="171" t="s">
        <v>122</v>
      </c>
      <c r="B104" s="155" t="s">
        <v>57</v>
      </c>
      <c r="C104" s="119">
        <v>8240</v>
      </c>
      <c r="D104" s="214"/>
      <c r="E104" s="169"/>
      <c r="F104" s="119">
        <v>5569.3</v>
      </c>
      <c r="G104" s="173">
        <v>40</v>
      </c>
      <c r="H104" s="175">
        <v>1992</v>
      </c>
      <c r="I104" s="173">
        <v>638.70000000000005</v>
      </c>
      <c r="J104" s="167"/>
      <c r="K104" s="169"/>
    </row>
    <row r="105" spans="1:20" ht="12.75" customHeight="1" x14ac:dyDescent="0.2">
      <c r="A105" s="172"/>
      <c r="B105" s="156"/>
      <c r="C105" s="63">
        <v>8249</v>
      </c>
      <c r="D105" s="215"/>
      <c r="E105" s="170"/>
      <c r="F105" s="120">
        <v>5578.3</v>
      </c>
      <c r="G105" s="174"/>
      <c r="H105" s="176"/>
      <c r="I105" s="174"/>
      <c r="J105" s="168"/>
      <c r="K105" s="170"/>
    </row>
    <row r="106" spans="1:20" ht="13.5" customHeight="1" x14ac:dyDescent="0.2">
      <c r="A106" s="210" t="s">
        <v>124</v>
      </c>
      <c r="B106" s="155" t="s">
        <v>58</v>
      </c>
      <c r="C106" s="22">
        <v>11454.4</v>
      </c>
      <c r="D106" s="22">
        <v>2056.5</v>
      </c>
      <c r="E106" s="169"/>
      <c r="F106" s="175">
        <v>6612.5</v>
      </c>
      <c r="G106" s="22">
        <v>537.6</v>
      </c>
      <c r="H106" s="175">
        <v>2074.8000000000002</v>
      </c>
      <c r="I106" s="173">
        <v>173</v>
      </c>
      <c r="J106" s="169"/>
      <c r="K106" s="169"/>
      <c r="T106" s="118"/>
    </row>
    <row r="107" spans="1:20" ht="13.5" customHeight="1" x14ac:dyDescent="0.2">
      <c r="A107" s="211"/>
      <c r="B107" s="156"/>
      <c r="C107" s="64">
        <v>11418.4</v>
      </c>
      <c r="D107" s="64">
        <v>2040.6</v>
      </c>
      <c r="E107" s="170"/>
      <c r="F107" s="176"/>
      <c r="G107" s="64">
        <v>517.5</v>
      </c>
      <c r="H107" s="176"/>
      <c r="I107" s="174"/>
      <c r="J107" s="170"/>
      <c r="K107" s="170"/>
    </row>
    <row r="108" spans="1:20" ht="13.5" customHeight="1" x14ac:dyDescent="0.2">
      <c r="A108" s="60" t="s">
        <v>123</v>
      </c>
      <c r="B108" s="61" t="s">
        <v>59</v>
      </c>
      <c r="C108" s="58">
        <v>14148.099999999999</v>
      </c>
      <c r="D108" s="59"/>
      <c r="E108" s="59"/>
      <c r="F108" s="58">
        <v>8399.4</v>
      </c>
      <c r="G108" s="58">
        <v>3276.2</v>
      </c>
      <c r="H108" s="58">
        <v>1472.5</v>
      </c>
      <c r="I108" s="59"/>
      <c r="J108" s="58">
        <v>1000</v>
      </c>
      <c r="K108" s="59"/>
    </row>
    <row r="109" spans="1:20" ht="13.5" customHeight="1" x14ac:dyDescent="0.2">
      <c r="A109" s="171" t="s">
        <v>125</v>
      </c>
      <c r="B109" s="155" t="s">
        <v>60</v>
      </c>
      <c r="C109" s="119">
        <v>3380.7999999999997</v>
      </c>
      <c r="D109" s="173">
        <v>503</v>
      </c>
      <c r="E109" s="169"/>
      <c r="F109" s="119">
        <v>1660.6</v>
      </c>
      <c r="G109" s="175">
        <v>1064</v>
      </c>
      <c r="H109" s="173">
        <v>142.19999999999999</v>
      </c>
      <c r="I109" s="173">
        <v>11</v>
      </c>
      <c r="J109" s="167"/>
      <c r="K109" s="169"/>
    </row>
    <row r="110" spans="1:20" ht="13.5" customHeight="1" x14ac:dyDescent="0.2">
      <c r="A110" s="172"/>
      <c r="B110" s="156"/>
      <c r="C110" s="120">
        <v>3371.8</v>
      </c>
      <c r="D110" s="174"/>
      <c r="E110" s="170"/>
      <c r="F110" s="120">
        <v>1651.6</v>
      </c>
      <c r="G110" s="176"/>
      <c r="H110" s="174"/>
      <c r="I110" s="174"/>
      <c r="J110" s="168"/>
      <c r="K110" s="170"/>
    </row>
    <row r="111" spans="1:20" ht="13.5" customHeight="1" x14ac:dyDescent="0.2">
      <c r="A111" s="60" t="s">
        <v>126</v>
      </c>
      <c r="B111" s="2" t="s">
        <v>61</v>
      </c>
      <c r="C111" s="58">
        <v>9966.9</v>
      </c>
      <c r="D111" s="59">
        <v>230.89999999999998</v>
      </c>
      <c r="E111" s="59"/>
      <c r="F111" s="58">
        <v>7584.5000000000009</v>
      </c>
      <c r="G111" s="59"/>
      <c r="H111" s="59">
        <v>67.8</v>
      </c>
      <c r="I111" s="59"/>
      <c r="J111" s="59">
        <v>2065.8000000000002</v>
      </c>
      <c r="K111" s="59">
        <v>17.899999999999999</v>
      </c>
    </row>
    <row r="112" spans="1:20" ht="13.5" customHeight="1" x14ac:dyDescent="0.2">
      <c r="A112" s="208">
        <v>45</v>
      </c>
      <c r="B112" s="206" t="s">
        <v>44</v>
      </c>
      <c r="C112" s="22">
        <v>4671.3</v>
      </c>
      <c r="D112" s="22">
        <v>264.89999999999998</v>
      </c>
      <c r="E112" s="169">
        <v>0</v>
      </c>
      <c r="F112" s="173">
        <v>4379.1000000000004</v>
      </c>
      <c r="G112" s="169"/>
      <c r="H112" s="169"/>
      <c r="I112" s="169"/>
      <c r="J112" s="169"/>
      <c r="K112" s="173">
        <v>27.3</v>
      </c>
    </row>
    <row r="113" spans="1:11" x14ac:dyDescent="0.2">
      <c r="A113" s="209"/>
      <c r="B113" s="207"/>
      <c r="C113" s="64">
        <v>4653.2</v>
      </c>
      <c r="D113" s="64">
        <v>246.8</v>
      </c>
      <c r="E113" s="170"/>
      <c r="F113" s="174"/>
      <c r="G113" s="170"/>
      <c r="H113" s="170"/>
      <c r="I113" s="170"/>
      <c r="J113" s="170"/>
      <c r="K113" s="174"/>
    </row>
    <row r="114" spans="1:11" ht="15" customHeight="1" x14ac:dyDescent="0.2">
      <c r="A114" s="210" t="s">
        <v>127</v>
      </c>
      <c r="B114" s="155" t="s">
        <v>58</v>
      </c>
      <c r="C114" s="22">
        <v>1746</v>
      </c>
      <c r="D114" s="22">
        <v>260</v>
      </c>
      <c r="E114" s="169"/>
      <c r="F114" s="173">
        <v>1486</v>
      </c>
      <c r="G114" s="169"/>
      <c r="H114" s="169"/>
      <c r="I114" s="169"/>
      <c r="J114" s="169"/>
      <c r="K114" s="169"/>
    </row>
    <row r="115" spans="1:11" ht="13.5" customHeight="1" x14ac:dyDescent="0.2">
      <c r="A115" s="211"/>
      <c r="B115" s="156"/>
      <c r="C115" s="64">
        <v>1727.9</v>
      </c>
      <c r="D115" s="64">
        <v>241.9</v>
      </c>
      <c r="E115" s="170"/>
      <c r="F115" s="174"/>
      <c r="G115" s="170"/>
      <c r="H115" s="170"/>
      <c r="I115" s="170"/>
      <c r="J115" s="170"/>
      <c r="K115" s="170"/>
    </row>
    <row r="116" spans="1:11" ht="13.5" customHeight="1" x14ac:dyDescent="0.2">
      <c r="A116" s="60" t="s">
        <v>128</v>
      </c>
      <c r="B116" s="61" t="s">
        <v>59</v>
      </c>
      <c r="C116" s="58">
        <v>2639.1</v>
      </c>
      <c r="D116" s="59"/>
      <c r="E116" s="59"/>
      <c r="F116" s="59">
        <v>2639.1</v>
      </c>
      <c r="G116" s="59"/>
      <c r="H116" s="59"/>
      <c r="I116" s="59"/>
      <c r="J116" s="59"/>
      <c r="K116" s="59"/>
    </row>
    <row r="117" spans="1:11" ht="13.5" customHeight="1" x14ac:dyDescent="0.2">
      <c r="A117" s="60" t="s">
        <v>129</v>
      </c>
      <c r="B117" s="2" t="s">
        <v>61</v>
      </c>
      <c r="C117" s="58">
        <v>286.2</v>
      </c>
      <c r="D117" s="59">
        <v>4.9000000000000004</v>
      </c>
      <c r="E117" s="59"/>
      <c r="F117" s="59">
        <v>254</v>
      </c>
      <c r="G117" s="59"/>
      <c r="H117" s="59"/>
      <c r="I117" s="59"/>
      <c r="J117" s="59"/>
      <c r="K117" s="59">
        <v>27.3</v>
      </c>
    </row>
    <row r="118" spans="1:11" ht="13.5" customHeight="1" x14ac:dyDescent="0.2">
      <c r="A118" s="216">
        <v>46</v>
      </c>
      <c r="B118" s="206" t="s">
        <v>45</v>
      </c>
      <c r="C118" s="22">
        <v>724.5</v>
      </c>
      <c r="D118" s="22">
        <v>71.099999999999994</v>
      </c>
      <c r="E118" s="169"/>
      <c r="F118" s="173">
        <v>649.59999999999991</v>
      </c>
      <c r="G118" s="169"/>
      <c r="H118" s="169"/>
      <c r="I118" s="169"/>
      <c r="J118" s="169"/>
      <c r="K118" s="173">
        <v>3.8</v>
      </c>
    </row>
    <row r="119" spans="1:11" x14ac:dyDescent="0.2">
      <c r="A119" s="217"/>
      <c r="B119" s="207"/>
      <c r="C119" s="64">
        <v>732.49999999999989</v>
      </c>
      <c r="D119" s="64">
        <v>79.099999999999994</v>
      </c>
      <c r="E119" s="170"/>
      <c r="F119" s="174"/>
      <c r="G119" s="170"/>
      <c r="H119" s="170"/>
      <c r="I119" s="170"/>
      <c r="J119" s="170"/>
      <c r="K119" s="174"/>
    </row>
    <row r="120" spans="1:11" ht="15" customHeight="1" x14ac:dyDescent="0.2">
      <c r="A120" s="210" t="s">
        <v>130</v>
      </c>
      <c r="B120" s="155" t="s">
        <v>58</v>
      </c>
      <c r="C120" s="22">
        <v>397.9</v>
      </c>
      <c r="D120" s="22">
        <v>56.5</v>
      </c>
      <c r="E120" s="169"/>
      <c r="F120" s="173">
        <v>341.4</v>
      </c>
      <c r="G120" s="169"/>
      <c r="H120" s="169"/>
      <c r="I120" s="169"/>
      <c r="J120" s="169"/>
      <c r="K120" s="169"/>
    </row>
    <row r="121" spans="1:11" ht="13.5" customHeight="1" x14ac:dyDescent="0.2">
      <c r="A121" s="211"/>
      <c r="B121" s="156"/>
      <c r="C121" s="64">
        <v>405.9</v>
      </c>
      <c r="D121" s="64">
        <v>64.5</v>
      </c>
      <c r="E121" s="170"/>
      <c r="F121" s="174"/>
      <c r="G121" s="170"/>
      <c r="H121" s="170"/>
      <c r="I121" s="170"/>
      <c r="J121" s="170"/>
      <c r="K121" s="170"/>
    </row>
    <row r="122" spans="1:11" ht="13.5" customHeight="1" x14ac:dyDescent="0.2">
      <c r="A122" s="60" t="s">
        <v>131</v>
      </c>
      <c r="B122" s="61" t="s">
        <v>59</v>
      </c>
      <c r="C122" s="58">
        <v>218.7</v>
      </c>
      <c r="D122" s="59"/>
      <c r="E122" s="59"/>
      <c r="F122" s="59">
        <v>218.7</v>
      </c>
      <c r="G122" s="59"/>
      <c r="H122" s="59"/>
      <c r="I122" s="59"/>
      <c r="J122" s="59"/>
      <c r="K122" s="59"/>
    </row>
    <row r="123" spans="1:11" ht="13.5" customHeight="1" x14ac:dyDescent="0.2">
      <c r="A123" s="60" t="s">
        <v>132</v>
      </c>
      <c r="B123" s="61" t="s">
        <v>60</v>
      </c>
      <c r="C123" s="58">
        <v>14.6</v>
      </c>
      <c r="D123" s="59">
        <v>14.6</v>
      </c>
      <c r="E123" s="59"/>
      <c r="F123" s="59"/>
      <c r="G123" s="59"/>
      <c r="H123" s="59"/>
      <c r="I123" s="59"/>
      <c r="J123" s="59"/>
      <c r="K123" s="59"/>
    </row>
    <row r="124" spans="1:11" ht="13.5" customHeight="1" x14ac:dyDescent="0.2">
      <c r="A124" s="60" t="s">
        <v>133</v>
      </c>
      <c r="B124" s="2" t="s">
        <v>61</v>
      </c>
      <c r="C124" s="58">
        <v>93.3</v>
      </c>
      <c r="D124" s="59"/>
      <c r="E124" s="59"/>
      <c r="F124" s="59">
        <v>89.5</v>
      </c>
      <c r="G124" s="59"/>
      <c r="H124" s="59"/>
      <c r="I124" s="59"/>
      <c r="J124" s="59"/>
      <c r="K124" s="59">
        <v>3.8</v>
      </c>
    </row>
    <row r="125" spans="1:11" ht="25.5" x14ac:dyDescent="0.2">
      <c r="A125" s="56">
        <v>47</v>
      </c>
      <c r="B125" s="62" t="s">
        <v>46</v>
      </c>
      <c r="C125" s="58">
        <v>493.79999999999995</v>
      </c>
      <c r="D125" s="59">
        <v>32.799999999999997</v>
      </c>
      <c r="E125" s="59">
        <v>0</v>
      </c>
      <c r="F125" s="59">
        <v>453.9</v>
      </c>
      <c r="G125" s="59">
        <v>0</v>
      </c>
      <c r="H125" s="59">
        <v>0</v>
      </c>
      <c r="I125" s="59">
        <v>0</v>
      </c>
      <c r="J125" s="59">
        <v>0</v>
      </c>
      <c r="K125" s="59">
        <v>7.1000000000000005</v>
      </c>
    </row>
    <row r="126" spans="1:11" ht="13.5" customHeight="1" x14ac:dyDescent="0.2">
      <c r="A126" s="60" t="s">
        <v>134</v>
      </c>
      <c r="B126" s="61" t="s">
        <v>58</v>
      </c>
      <c r="C126" s="58">
        <v>158.29999999999998</v>
      </c>
      <c r="D126" s="59">
        <v>22.1</v>
      </c>
      <c r="E126" s="59"/>
      <c r="F126" s="59">
        <v>136.19999999999999</v>
      </c>
      <c r="G126" s="59"/>
      <c r="H126" s="59"/>
      <c r="I126" s="59"/>
      <c r="J126" s="59"/>
      <c r="K126" s="59"/>
    </row>
    <row r="127" spans="1:11" ht="13.5" customHeight="1" x14ac:dyDescent="0.2">
      <c r="A127" s="60" t="s">
        <v>135</v>
      </c>
      <c r="B127" s="61" t="s">
        <v>59</v>
      </c>
      <c r="C127" s="58">
        <v>195.29999999999998</v>
      </c>
      <c r="D127" s="59"/>
      <c r="E127" s="59"/>
      <c r="F127" s="59">
        <v>193.6</v>
      </c>
      <c r="G127" s="59"/>
      <c r="H127" s="59"/>
      <c r="I127" s="59"/>
      <c r="J127" s="59"/>
      <c r="K127" s="59">
        <v>1.7</v>
      </c>
    </row>
    <row r="128" spans="1:11" ht="13.5" customHeight="1" x14ac:dyDescent="0.2">
      <c r="A128" s="60" t="s">
        <v>136</v>
      </c>
      <c r="B128" s="61" t="s">
        <v>60</v>
      </c>
      <c r="C128" s="58">
        <v>10.7</v>
      </c>
      <c r="D128" s="59">
        <v>10.7</v>
      </c>
      <c r="E128" s="59"/>
      <c r="F128" s="59"/>
      <c r="G128" s="59"/>
      <c r="H128" s="59"/>
      <c r="I128" s="59"/>
      <c r="J128" s="59"/>
      <c r="K128" s="59"/>
    </row>
    <row r="129" spans="1:11" ht="13.5" customHeight="1" x14ac:dyDescent="0.2">
      <c r="A129" s="60" t="s">
        <v>137</v>
      </c>
      <c r="B129" s="2" t="s">
        <v>61</v>
      </c>
      <c r="C129" s="58">
        <v>129.5</v>
      </c>
      <c r="D129" s="59"/>
      <c r="E129" s="59"/>
      <c r="F129" s="59">
        <v>124.1</v>
      </c>
      <c r="G129" s="59"/>
      <c r="H129" s="59"/>
      <c r="I129" s="59"/>
      <c r="J129" s="59"/>
      <c r="K129" s="59">
        <v>5.4</v>
      </c>
    </row>
    <row r="130" spans="1:11" ht="25.5" x14ac:dyDescent="0.2">
      <c r="A130" s="56">
        <v>48</v>
      </c>
      <c r="B130" s="62" t="s">
        <v>47</v>
      </c>
      <c r="C130" s="58">
        <v>490</v>
      </c>
      <c r="D130" s="59">
        <v>46.4</v>
      </c>
      <c r="E130" s="59">
        <v>0</v>
      </c>
      <c r="F130" s="59">
        <v>426.29999999999995</v>
      </c>
      <c r="G130" s="59">
        <v>0</v>
      </c>
      <c r="H130" s="59">
        <v>0</v>
      </c>
      <c r="I130" s="59">
        <v>0</v>
      </c>
      <c r="J130" s="59">
        <v>0</v>
      </c>
      <c r="K130" s="59">
        <v>17.3</v>
      </c>
    </row>
    <row r="131" spans="1:11" ht="13.5" customHeight="1" x14ac:dyDescent="0.2">
      <c r="A131" s="60" t="s">
        <v>138</v>
      </c>
      <c r="B131" s="61" t="s">
        <v>58</v>
      </c>
      <c r="C131" s="58">
        <v>183.7</v>
      </c>
      <c r="D131" s="59">
        <v>40.299999999999997</v>
      </c>
      <c r="E131" s="59"/>
      <c r="F131" s="59">
        <v>143.4</v>
      </c>
      <c r="G131" s="59"/>
      <c r="H131" s="59"/>
      <c r="I131" s="59"/>
      <c r="J131" s="59"/>
      <c r="K131" s="59"/>
    </row>
    <row r="132" spans="1:11" ht="13.5" customHeight="1" x14ac:dyDescent="0.2">
      <c r="A132" s="60" t="s">
        <v>139</v>
      </c>
      <c r="B132" s="61" t="s">
        <v>59</v>
      </c>
      <c r="C132" s="58">
        <v>198.3</v>
      </c>
      <c r="D132" s="59"/>
      <c r="E132" s="59"/>
      <c r="F132" s="59">
        <v>189</v>
      </c>
      <c r="G132" s="59"/>
      <c r="H132" s="59"/>
      <c r="I132" s="59"/>
      <c r="J132" s="59"/>
      <c r="K132" s="59">
        <v>9.3000000000000007</v>
      </c>
    </row>
    <row r="133" spans="1:11" ht="13.5" customHeight="1" x14ac:dyDescent="0.2">
      <c r="A133" s="60" t="s">
        <v>140</v>
      </c>
      <c r="B133" s="61" t="s">
        <v>60</v>
      </c>
      <c r="C133" s="58">
        <v>6.1</v>
      </c>
      <c r="D133" s="59">
        <v>6.1</v>
      </c>
      <c r="E133" s="59"/>
      <c r="F133" s="59"/>
      <c r="G133" s="59"/>
      <c r="H133" s="59"/>
      <c r="I133" s="59"/>
      <c r="J133" s="59"/>
      <c r="K133" s="59"/>
    </row>
    <row r="134" spans="1:11" ht="13.5" customHeight="1" x14ac:dyDescent="0.2">
      <c r="A134" s="60" t="s">
        <v>141</v>
      </c>
      <c r="B134" s="2" t="s">
        <v>61</v>
      </c>
      <c r="C134" s="58">
        <v>101.9</v>
      </c>
      <c r="D134" s="59"/>
      <c r="E134" s="59"/>
      <c r="F134" s="59">
        <v>93.9</v>
      </c>
      <c r="G134" s="59"/>
      <c r="H134" s="59"/>
      <c r="I134" s="59"/>
      <c r="J134" s="59"/>
      <c r="K134" s="59">
        <v>8</v>
      </c>
    </row>
    <row r="135" spans="1:11" ht="25.5" x14ac:dyDescent="0.2">
      <c r="A135" s="56">
        <v>49</v>
      </c>
      <c r="B135" s="62" t="s">
        <v>48</v>
      </c>
      <c r="C135" s="58">
        <v>548.30000000000007</v>
      </c>
      <c r="D135" s="59">
        <v>44.2</v>
      </c>
      <c r="E135" s="59">
        <v>0</v>
      </c>
      <c r="F135" s="59">
        <v>501.40000000000003</v>
      </c>
      <c r="G135" s="59">
        <v>0</v>
      </c>
      <c r="H135" s="59">
        <v>0</v>
      </c>
      <c r="I135" s="59">
        <v>0</v>
      </c>
      <c r="J135" s="59">
        <v>0</v>
      </c>
      <c r="K135" s="59">
        <v>2.7</v>
      </c>
    </row>
    <row r="136" spans="1:11" ht="13.5" customHeight="1" x14ac:dyDescent="0.2">
      <c r="A136" s="60" t="s">
        <v>115</v>
      </c>
      <c r="B136" s="61" t="s">
        <v>57</v>
      </c>
      <c r="C136" s="58">
        <v>7.1</v>
      </c>
      <c r="D136" s="59"/>
      <c r="E136" s="59"/>
      <c r="F136" s="59">
        <v>7.1</v>
      </c>
      <c r="G136" s="59"/>
      <c r="H136" s="59"/>
      <c r="I136" s="59"/>
      <c r="J136" s="59"/>
      <c r="K136" s="59"/>
    </row>
    <row r="137" spans="1:11" ht="13.5" customHeight="1" x14ac:dyDescent="0.2">
      <c r="A137" s="60" t="s">
        <v>142</v>
      </c>
      <c r="B137" s="61" t="s">
        <v>58</v>
      </c>
      <c r="C137" s="58">
        <v>256.8</v>
      </c>
      <c r="D137" s="59">
        <v>29.6</v>
      </c>
      <c r="E137" s="59"/>
      <c r="F137" s="59">
        <v>227.2</v>
      </c>
      <c r="G137" s="59"/>
      <c r="H137" s="59"/>
      <c r="I137" s="59"/>
      <c r="J137" s="59"/>
      <c r="K137" s="59"/>
    </row>
    <row r="138" spans="1:11" ht="13.5" customHeight="1" x14ac:dyDescent="0.2">
      <c r="A138" s="60" t="s">
        <v>143</v>
      </c>
      <c r="B138" s="61" t="s">
        <v>59</v>
      </c>
      <c r="C138" s="58">
        <v>176</v>
      </c>
      <c r="D138" s="59"/>
      <c r="E138" s="59"/>
      <c r="F138" s="59">
        <v>175.4</v>
      </c>
      <c r="G138" s="59"/>
      <c r="H138" s="59"/>
      <c r="I138" s="59"/>
      <c r="J138" s="59"/>
      <c r="K138" s="59">
        <v>0.6</v>
      </c>
    </row>
    <row r="139" spans="1:11" ht="13.5" customHeight="1" x14ac:dyDescent="0.2">
      <c r="A139" s="60" t="s">
        <v>144</v>
      </c>
      <c r="B139" s="61" t="s">
        <v>60</v>
      </c>
      <c r="C139" s="58">
        <v>14.6</v>
      </c>
      <c r="D139" s="59">
        <v>14.6</v>
      </c>
      <c r="E139" s="59"/>
      <c r="F139" s="59"/>
      <c r="G139" s="59"/>
      <c r="H139" s="59"/>
      <c r="I139" s="59"/>
      <c r="J139" s="59"/>
      <c r="K139" s="59"/>
    </row>
    <row r="140" spans="1:11" ht="13.5" customHeight="1" x14ac:dyDescent="0.2">
      <c r="A140" s="60" t="s">
        <v>145</v>
      </c>
      <c r="B140" s="2" t="s">
        <v>61</v>
      </c>
      <c r="C140" s="58">
        <v>93.8</v>
      </c>
      <c r="D140" s="59"/>
      <c r="E140" s="59"/>
      <c r="F140" s="59">
        <v>91.7</v>
      </c>
      <c r="G140" s="59"/>
      <c r="H140" s="59"/>
      <c r="I140" s="59"/>
      <c r="J140" s="59"/>
      <c r="K140" s="59">
        <v>2.1</v>
      </c>
    </row>
    <row r="141" spans="1:11" ht="25.5" x14ac:dyDescent="0.2">
      <c r="A141" s="56">
        <v>50</v>
      </c>
      <c r="B141" s="62" t="s">
        <v>49</v>
      </c>
      <c r="C141" s="58">
        <v>560</v>
      </c>
      <c r="D141" s="59">
        <v>62.099999999999994</v>
      </c>
      <c r="E141" s="59">
        <v>0</v>
      </c>
      <c r="F141" s="59">
        <v>483.5</v>
      </c>
      <c r="G141" s="59">
        <v>0</v>
      </c>
      <c r="H141" s="59">
        <v>0</v>
      </c>
      <c r="I141" s="59">
        <v>0</v>
      </c>
      <c r="J141" s="59">
        <v>0</v>
      </c>
      <c r="K141" s="59">
        <v>14.4</v>
      </c>
    </row>
    <row r="142" spans="1:11" ht="13.5" customHeight="1" x14ac:dyDescent="0.2">
      <c r="A142" s="60" t="s">
        <v>146</v>
      </c>
      <c r="B142" s="61" t="s">
        <v>58</v>
      </c>
      <c r="C142" s="58">
        <v>233.9</v>
      </c>
      <c r="D142" s="59">
        <v>46.9</v>
      </c>
      <c r="E142" s="59"/>
      <c r="F142" s="59">
        <v>187</v>
      </c>
      <c r="G142" s="59"/>
      <c r="H142" s="59"/>
      <c r="I142" s="59"/>
      <c r="J142" s="59"/>
      <c r="K142" s="59"/>
    </row>
    <row r="143" spans="1:11" ht="13.5" customHeight="1" x14ac:dyDescent="0.2">
      <c r="A143" s="60" t="s">
        <v>147</v>
      </c>
      <c r="B143" s="61" t="s">
        <v>59</v>
      </c>
      <c r="C143" s="58">
        <v>189.2</v>
      </c>
      <c r="D143" s="59"/>
      <c r="E143" s="59"/>
      <c r="F143" s="59">
        <v>189.2</v>
      </c>
      <c r="G143" s="59"/>
      <c r="H143" s="59"/>
      <c r="I143" s="59"/>
      <c r="J143" s="59"/>
      <c r="K143" s="59"/>
    </row>
    <row r="144" spans="1:11" ht="13.5" customHeight="1" x14ac:dyDescent="0.2">
      <c r="A144" s="60" t="s">
        <v>148</v>
      </c>
      <c r="B144" s="61" t="s">
        <v>60</v>
      </c>
      <c r="C144" s="58">
        <v>15.2</v>
      </c>
      <c r="D144" s="59">
        <v>15.2</v>
      </c>
      <c r="E144" s="59"/>
      <c r="F144" s="59"/>
      <c r="G144" s="59"/>
      <c r="H144" s="59"/>
      <c r="I144" s="59"/>
      <c r="J144" s="59"/>
      <c r="K144" s="59"/>
    </row>
    <row r="145" spans="1:11" ht="13.5" customHeight="1" x14ac:dyDescent="0.2">
      <c r="A145" s="60" t="s">
        <v>149</v>
      </c>
      <c r="B145" s="2" t="s">
        <v>61</v>
      </c>
      <c r="C145" s="58">
        <v>121.7</v>
      </c>
      <c r="D145" s="59"/>
      <c r="E145" s="59"/>
      <c r="F145" s="59">
        <v>107.3</v>
      </c>
      <c r="G145" s="59"/>
      <c r="H145" s="59"/>
      <c r="I145" s="59"/>
      <c r="J145" s="59"/>
      <c r="K145" s="59">
        <v>14.4</v>
      </c>
    </row>
    <row r="146" spans="1:11" ht="25.5" x14ac:dyDescent="0.2">
      <c r="A146" s="56">
        <v>51</v>
      </c>
      <c r="B146" s="66" t="s">
        <v>50</v>
      </c>
      <c r="C146" s="58">
        <v>455</v>
      </c>
      <c r="D146" s="59">
        <v>29.7</v>
      </c>
      <c r="E146" s="59">
        <v>0</v>
      </c>
      <c r="F146" s="59">
        <v>416.5</v>
      </c>
      <c r="G146" s="59">
        <v>0</v>
      </c>
      <c r="H146" s="59">
        <v>0</v>
      </c>
      <c r="I146" s="59">
        <v>0</v>
      </c>
      <c r="J146" s="59">
        <v>0</v>
      </c>
      <c r="K146" s="59">
        <v>8.8000000000000007</v>
      </c>
    </row>
    <row r="147" spans="1:11" ht="13.5" customHeight="1" x14ac:dyDescent="0.2">
      <c r="A147" s="60" t="s">
        <v>150</v>
      </c>
      <c r="B147" s="61" t="s">
        <v>58</v>
      </c>
      <c r="C147" s="58">
        <v>120.8</v>
      </c>
      <c r="D147" s="59">
        <v>18</v>
      </c>
      <c r="E147" s="59"/>
      <c r="F147" s="59">
        <v>102.8</v>
      </c>
      <c r="G147" s="59"/>
      <c r="H147" s="59"/>
      <c r="I147" s="59"/>
      <c r="J147" s="59"/>
      <c r="K147" s="59"/>
    </row>
    <row r="148" spans="1:11" ht="13.5" customHeight="1" x14ac:dyDescent="0.2">
      <c r="A148" s="60" t="s">
        <v>151</v>
      </c>
      <c r="B148" s="61" t="s">
        <v>59</v>
      </c>
      <c r="C148" s="58">
        <v>148</v>
      </c>
      <c r="D148" s="59"/>
      <c r="E148" s="59"/>
      <c r="F148" s="59">
        <v>148</v>
      </c>
      <c r="G148" s="59"/>
      <c r="H148" s="59"/>
      <c r="I148" s="59"/>
      <c r="J148" s="59"/>
      <c r="K148" s="59"/>
    </row>
    <row r="149" spans="1:11" ht="13.5" customHeight="1" x14ac:dyDescent="0.2">
      <c r="A149" s="60" t="s">
        <v>152</v>
      </c>
      <c r="B149" s="61" t="s">
        <v>60</v>
      </c>
      <c r="C149" s="58">
        <v>11.7</v>
      </c>
      <c r="D149" s="59">
        <v>11.7</v>
      </c>
      <c r="E149" s="59"/>
      <c r="F149" s="59"/>
      <c r="G149" s="59"/>
      <c r="H149" s="59"/>
      <c r="I149" s="59"/>
      <c r="J149" s="59"/>
      <c r="K149" s="59"/>
    </row>
    <row r="150" spans="1:11" ht="13.5" customHeight="1" x14ac:dyDescent="0.2">
      <c r="A150" s="60" t="s">
        <v>153</v>
      </c>
      <c r="B150" s="2" t="s">
        <v>61</v>
      </c>
      <c r="C150" s="58">
        <v>174.5</v>
      </c>
      <c r="D150" s="59"/>
      <c r="E150" s="59"/>
      <c r="F150" s="59">
        <v>165.7</v>
      </c>
      <c r="G150" s="59"/>
      <c r="H150" s="59"/>
      <c r="I150" s="59"/>
      <c r="J150" s="59"/>
      <c r="K150" s="59">
        <v>8.8000000000000007</v>
      </c>
    </row>
    <row r="151" spans="1:11" ht="25.5" x14ac:dyDescent="0.2">
      <c r="A151" s="56">
        <v>52</v>
      </c>
      <c r="B151" s="62" t="s">
        <v>51</v>
      </c>
      <c r="C151" s="58">
        <v>406.19999999999993</v>
      </c>
      <c r="D151" s="59">
        <v>32.9</v>
      </c>
      <c r="E151" s="59">
        <v>0</v>
      </c>
      <c r="F151" s="59">
        <v>370.7</v>
      </c>
      <c r="G151" s="59">
        <v>0</v>
      </c>
      <c r="H151" s="59">
        <v>0</v>
      </c>
      <c r="I151" s="59">
        <v>0</v>
      </c>
      <c r="J151" s="59">
        <v>0</v>
      </c>
      <c r="K151" s="59">
        <v>2.6</v>
      </c>
    </row>
    <row r="152" spans="1:11" ht="13.5" customHeight="1" x14ac:dyDescent="0.2">
      <c r="A152" s="60" t="s">
        <v>154</v>
      </c>
      <c r="B152" s="61" t="s">
        <v>58</v>
      </c>
      <c r="C152" s="58">
        <v>180.89999999999998</v>
      </c>
      <c r="D152" s="59">
        <v>22.7</v>
      </c>
      <c r="E152" s="59"/>
      <c r="F152" s="59">
        <v>158.19999999999999</v>
      </c>
      <c r="G152" s="59"/>
      <c r="H152" s="59"/>
      <c r="I152" s="59"/>
      <c r="J152" s="59"/>
      <c r="K152" s="59"/>
    </row>
    <row r="153" spans="1:11" ht="13.5" customHeight="1" x14ac:dyDescent="0.2">
      <c r="A153" s="60" t="s">
        <v>155</v>
      </c>
      <c r="B153" s="61" t="s">
        <v>59</v>
      </c>
      <c r="C153" s="58">
        <v>100.7</v>
      </c>
      <c r="D153" s="59"/>
      <c r="E153" s="59"/>
      <c r="F153" s="59">
        <v>100.5</v>
      </c>
      <c r="G153" s="59"/>
      <c r="H153" s="59"/>
      <c r="I153" s="59"/>
      <c r="J153" s="59"/>
      <c r="K153" s="59">
        <v>0.2</v>
      </c>
    </row>
    <row r="154" spans="1:11" ht="13.5" customHeight="1" x14ac:dyDescent="0.2">
      <c r="A154" s="60" t="s">
        <v>156</v>
      </c>
      <c r="B154" s="61" t="s">
        <v>60</v>
      </c>
      <c r="C154" s="58">
        <v>10.199999999999999</v>
      </c>
      <c r="D154" s="59">
        <v>10.199999999999999</v>
      </c>
      <c r="E154" s="59"/>
      <c r="F154" s="59"/>
      <c r="G154" s="59"/>
      <c r="H154" s="59"/>
      <c r="I154" s="59"/>
      <c r="J154" s="59"/>
      <c r="K154" s="59"/>
    </row>
    <row r="155" spans="1:11" ht="13.5" customHeight="1" x14ac:dyDescent="0.2">
      <c r="A155" s="60" t="s">
        <v>157</v>
      </c>
      <c r="B155" s="2" t="s">
        <v>61</v>
      </c>
      <c r="C155" s="58">
        <v>114.4</v>
      </c>
      <c r="D155" s="59"/>
      <c r="E155" s="59"/>
      <c r="F155" s="59">
        <v>112</v>
      </c>
      <c r="G155" s="59"/>
      <c r="H155" s="59"/>
      <c r="I155" s="59"/>
      <c r="J155" s="59"/>
      <c r="K155" s="59">
        <v>2.4</v>
      </c>
    </row>
    <row r="156" spans="1:11" ht="25.5" x14ac:dyDescent="0.2">
      <c r="A156" s="56">
        <v>53</v>
      </c>
      <c r="B156" s="62" t="s">
        <v>52</v>
      </c>
      <c r="C156" s="58">
        <v>484.40000000000003</v>
      </c>
      <c r="D156" s="59">
        <v>45.3</v>
      </c>
      <c r="E156" s="59">
        <v>0</v>
      </c>
      <c r="F156" s="59">
        <v>430.8</v>
      </c>
      <c r="G156" s="59">
        <v>0</v>
      </c>
      <c r="H156" s="59">
        <v>0</v>
      </c>
      <c r="I156" s="59">
        <v>0</v>
      </c>
      <c r="J156" s="59">
        <v>0</v>
      </c>
      <c r="K156" s="59">
        <v>8.3000000000000007</v>
      </c>
    </row>
    <row r="157" spans="1:11" ht="13.5" customHeight="1" x14ac:dyDescent="0.2">
      <c r="A157" s="60" t="s">
        <v>158</v>
      </c>
      <c r="B157" s="61" t="s">
        <v>58</v>
      </c>
      <c r="C157" s="58">
        <v>172.6</v>
      </c>
      <c r="D157" s="59">
        <v>30.7</v>
      </c>
      <c r="E157" s="59"/>
      <c r="F157" s="59">
        <v>141.9</v>
      </c>
      <c r="G157" s="59"/>
      <c r="H157" s="59"/>
      <c r="I157" s="59"/>
      <c r="J157" s="59"/>
      <c r="K157" s="59"/>
    </row>
    <row r="158" spans="1:11" ht="13.5" customHeight="1" x14ac:dyDescent="0.2">
      <c r="A158" s="60" t="s">
        <v>159</v>
      </c>
      <c r="B158" s="61" t="s">
        <v>59</v>
      </c>
      <c r="C158" s="58">
        <v>190.5</v>
      </c>
      <c r="D158" s="59"/>
      <c r="E158" s="59"/>
      <c r="F158" s="59">
        <v>184.9</v>
      </c>
      <c r="G158" s="59"/>
      <c r="H158" s="59"/>
      <c r="I158" s="59"/>
      <c r="J158" s="59"/>
      <c r="K158" s="59">
        <v>5.6</v>
      </c>
    </row>
    <row r="159" spans="1:11" ht="13.5" customHeight="1" x14ac:dyDescent="0.2">
      <c r="A159" s="60" t="s">
        <v>160</v>
      </c>
      <c r="B159" s="61" t="s">
        <v>60</v>
      </c>
      <c r="C159" s="58">
        <v>14.6</v>
      </c>
      <c r="D159" s="59">
        <v>14.6</v>
      </c>
      <c r="E159" s="59"/>
      <c r="F159" s="59"/>
      <c r="G159" s="59"/>
      <c r="H159" s="59"/>
      <c r="I159" s="59"/>
      <c r="J159" s="59"/>
      <c r="K159" s="59"/>
    </row>
    <row r="160" spans="1:11" ht="13.5" customHeight="1" x14ac:dyDescent="0.2">
      <c r="A160" s="60" t="s">
        <v>161</v>
      </c>
      <c r="B160" s="2" t="s">
        <v>61</v>
      </c>
      <c r="C160" s="58">
        <v>106.7</v>
      </c>
      <c r="D160" s="59"/>
      <c r="E160" s="59"/>
      <c r="F160" s="59">
        <v>104</v>
      </c>
      <c r="G160" s="59"/>
      <c r="H160" s="59"/>
      <c r="I160" s="59"/>
      <c r="J160" s="59"/>
      <c r="K160" s="59">
        <v>2.7</v>
      </c>
    </row>
    <row r="161" spans="1:11" ht="25.5" x14ac:dyDescent="0.2">
      <c r="A161" s="56">
        <v>54</v>
      </c>
      <c r="B161" s="62" t="s">
        <v>53</v>
      </c>
      <c r="C161" s="58">
        <v>404</v>
      </c>
      <c r="D161" s="59">
        <v>32</v>
      </c>
      <c r="E161" s="59">
        <v>0</v>
      </c>
      <c r="F161" s="59">
        <v>366.5</v>
      </c>
      <c r="G161" s="59">
        <v>0</v>
      </c>
      <c r="H161" s="59">
        <v>0</v>
      </c>
      <c r="I161" s="59">
        <v>0</v>
      </c>
      <c r="J161" s="59">
        <v>0</v>
      </c>
      <c r="K161" s="59">
        <v>5.5</v>
      </c>
    </row>
    <row r="162" spans="1:11" ht="13.5" customHeight="1" x14ac:dyDescent="0.2">
      <c r="A162" s="60" t="s">
        <v>162</v>
      </c>
      <c r="B162" s="61" t="s">
        <v>58</v>
      </c>
      <c r="C162" s="58">
        <v>136.20000000000002</v>
      </c>
      <c r="D162" s="59">
        <v>20.3</v>
      </c>
      <c r="E162" s="59"/>
      <c r="F162" s="59">
        <v>115.9</v>
      </c>
      <c r="G162" s="59"/>
      <c r="H162" s="59"/>
      <c r="I162" s="59"/>
      <c r="J162" s="59"/>
      <c r="K162" s="59"/>
    </row>
    <row r="163" spans="1:11" ht="13.5" customHeight="1" x14ac:dyDescent="0.2">
      <c r="A163" s="60" t="s">
        <v>164</v>
      </c>
      <c r="B163" s="61" t="s">
        <v>59</v>
      </c>
      <c r="C163" s="58">
        <v>137.5</v>
      </c>
      <c r="D163" s="59"/>
      <c r="E163" s="59"/>
      <c r="F163" s="59">
        <v>137.5</v>
      </c>
      <c r="G163" s="59"/>
      <c r="H163" s="59"/>
      <c r="I163" s="59"/>
      <c r="J163" s="59"/>
      <c r="K163" s="59"/>
    </row>
    <row r="164" spans="1:11" ht="13.5" customHeight="1" x14ac:dyDescent="0.2">
      <c r="A164" s="60" t="s">
        <v>163</v>
      </c>
      <c r="B164" s="61" t="s">
        <v>60</v>
      </c>
      <c r="C164" s="58">
        <v>11.7</v>
      </c>
      <c r="D164" s="59">
        <v>11.7</v>
      </c>
      <c r="E164" s="59"/>
      <c r="F164" s="59"/>
      <c r="G164" s="59"/>
      <c r="H164" s="59"/>
      <c r="I164" s="59"/>
      <c r="J164" s="59"/>
      <c r="K164" s="59"/>
    </row>
    <row r="165" spans="1:11" ht="13.5" customHeight="1" x14ac:dyDescent="0.2">
      <c r="A165" s="60" t="s">
        <v>165</v>
      </c>
      <c r="B165" s="2" t="s">
        <v>61</v>
      </c>
      <c r="C165" s="58">
        <v>118.6</v>
      </c>
      <c r="D165" s="59"/>
      <c r="E165" s="59"/>
      <c r="F165" s="59">
        <v>113.1</v>
      </c>
      <c r="G165" s="59"/>
      <c r="H165" s="59"/>
      <c r="I165" s="59"/>
      <c r="J165" s="59"/>
      <c r="K165" s="59">
        <v>5.5</v>
      </c>
    </row>
    <row r="166" spans="1:11" ht="25.5" x14ac:dyDescent="0.2">
      <c r="A166" s="56">
        <v>55</v>
      </c>
      <c r="B166" s="62" t="s">
        <v>54</v>
      </c>
      <c r="C166" s="58">
        <v>641.1</v>
      </c>
      <c r="D166" s="59">
        <v>50.5</v>
      </c>
      <c r="E166" s="59">
        <v>0</v>
      </c>
      <c r="F166" s="59">
        <v>584.29999999999995</v>
      </c>
      <c r="G166" s="59">
        <v>0</v>
      </c>
      <c r="H166" s="59">
        <v>0</v>
      </c>
      <c r="I166" s="59">
        <v>0</v>
      </c>
      <c r="J166" s="59">
        <v>0</v>
      </c>
      <c r="K166" s="59">
        <v>6.3</v>
      </c>
    </row>
    <row r="167" spans="1:11" ht="13.5" customHeight="1" x14ac:dyDescent="0.2">
      <c r="A167" s="60" t="s">
        <v>166</v>
      </c>
      <c r="B167" s="67" t="s">
        <v>58</v>
      </c>
      <c r="C167" s="58">
        <v>189.10000000000002</v>
      </c>
      <c r="D167" s="59">
        <v>43.2</v>
      </c>
      <c r="E167" s="59"/>
      <c r="F167" s="59">
        <v>145.9</v>
      </c>
      <c r="G167" s="59"/>
      <c r="H167" s="59"/>
      <c r="I167" s="59"/>
      <c r="J167" s="59"/>
      <c r="K167" s="59"/>
    </row>
    <row r="168" spans="1:11" ht="13.5" customHeight="1" x14ac:dyDescent="0.2">
      <c r="A168" s="60" t="s">
        <v>168</v>
      </c>
      <c r="B168" s="67" t="s">
        <v>59</v>
      </c>
      <c r="C168" s="58">
        <v>310.39999999999998</v>
      </c>
      <c r="D168" s="59"/>
      <c r="E168" s="59"/>
      <c r="F168" s="59">
        <v>310.39999999999998</v>
      </c>
      <c r="G168" s="59"/>
      <c r="H168" s="59"/>
      <c r="I168" s="59"/>
      <c r="J168" s="59"/>
      <c r="K168" s="59"/>
    </row>
    <row r="169" spans="1:11" ht="13.5" customHeight="1" x14ac:dyDescent="0.2">
      <c r="A169" s="60" t="s">
        <v>167</v>
      </c>
      <c r="B169" s="67" t="s">
        <v>60</v>
      </c>
      <c r="C169" s="58">
        <v>7.3</v>
      </c>
      <c r="D169" s="59">
        <v>7.3</v>
      </c>
      <c r="E169" s="59"/>
      <c r="F169" s="59"/>
      <c r="G169" s="59"/>
      <c r="H169" s="59"/>
      <c r="I169" s="59"/>
      <c r="J169" s="59"/>
      <c r="K169" s="59"/>
    </row>
    <row r="170" spans="1:11" ht="13.5" customHeight="1" x14ac:dyDescent="0.2">
      <c r="A170" s="60" t="s">
        <v>169</v>
      </c>
      <c r="B170" s="68" t="s">
        <v>61</v>
      </c>
      <c r="C170" s="69">
        <v>134.30000000000001</v>
      </c>
      <c r="D170" s="70"/>
      <c r="E170" s="70"/>
      <c r="F170" s="70">
        <v>128</v>
      </c>
      <c r="G170" s="70"/>
      <c r="H170" s="70"/>
      <c r="I170" s="70"/>
      <c r="J170" s="70"/>
      <c r="K170" s="70">
        <v>6.3</v>
      </c>
    </row>
    <row r="171" spans="1:11" ht="13.5" customHeight="1" x14ac:dyDescent="0.2">
      <c r="A171" s="218">
        <v>56</v>
      </c>
      <c r="B171" s="220" t="s">
        <v>71</v>
      </c>
      <c r="C171" s="22">
        <v>119556.6</v>
      </c>
      <c r="D171" s="22">
        <v>7736.2</v>
      </c>
      <c r="E171" s="181">
        <v>25016.300000000003</v>
      </c>
      <c r="F171" s="181">
        <v>66771</v>
      </c>
      <c r="G171" s="22">
        <v>6782.7</v>
      </c>
      <c r="H171" s="181">
        <v>5749.3</v>
      </c>
      <c r="I171" s="181">
        <v>822.7</v>
      </c>
      <c r="J171" s="181">
        <v>3065.8</v>
      </c>
      <c r="K171" s="22">
        <v>3612.6</v>
      </c>
    </row>
    <row r="172" spans="1:11" x14ac:dyDescent="0.2">
      <c r="A172" s="219"/>
      <c r="B172" s="221"/>
      <c r="C172" s="63">
        <v>119519.10000000002</v>
      </c>
      <c r="D172" s="63">
        <v>7710.2</v>
      </c>
      <c r="E172" s="182"/>
      <c r="F172" s="182"/>
      <c r="G172" s="71">
        <v>6762.6</v>
      </c>
      <c r="H172" s="182"/>
      <c r="I172" s="182"/>
      <c r="J172" s="182"/>
      <c r="K172" s="63">
        <v>3621.2000000000003</v>
      </c>
    </row>
    <row r="174" spans="1:11" ht="15" customHeight="1" x14ac:dyDescent="0.2">
      <c r="A174" s="222" t="s">
        <v>223</v>
      </c>
      <c r="B174" s="223"/>
      <c r="C174" s="223"/>
      <c r="D174" s="223"/>
      <c r="E174" s="223"/>
      <c r="F174" s="223"/>
      <c r="G174" s="223"/>
      <c r="H174" s="223"/>
      <c r="I174" s="223"/>
      <c r="J174" s="223"/>
      <c r="K174" s="224"/>
    </row>
    <row r="175" spans="1:11" ht="15" customHeight="1" x14ac:dyDescent="0.2">
      <c r="A175" s="183" t="s">
        <v>57</v>
      </c>
      <c r="B175" s="196"/>
      <c r="C175" s="22">
        <v>59487</v>
      </c>
      <c r="D175" s="198">
        <v>0</v>
      </c>
      <c r="E175" s="177">
        <v>25016.300000000003</v>
      </c>
      <c r="F175" s="121">
        <v>28178.399999999998</v>
      </c>
      <c r="G175" s="177">
        <v>1743.4</v>
      </c>
      <c r="H175" s="177">
        <v>1992</v>
      </c>
      <c r="I175" s="177">
        <v>638.70000000000005</v>
      </c>
      <c r="J175" s="178">
        <v>0</v>
      </c>
      <c r="K175" s="22">
        <v>1918.2</v>
      </c>
    </row>
    <row r="176" spans="1:11" ht="13.5" customHeight="1" x14ac:dyDescent="0.2">
      <c r="A176" s="185"/>
      <c r="B176" s="197"/>
      <c r="C176" s="63">
        <v>59504.6</v>
      </c>
      <c r="D176" s="199"/>
      <c r="E176" s="177"/>
      <c r="F176" s="122">
        <v>28187.4</v>
      </c>
      <c r="G176" s="177"/>
      <c r="H176" s="177"/>
      <c r="I176" s="177"/>
      <c r="J176" s="178"/>
      <c r="K176" s="63">
        <v>1926.7999999999997</v>
      </c>
    </row>
    <row r="177" spans="1:11" ht="13.5" customHeight="1" x14ac:dyDescent="0.2">
      <c r="A177" s="183" t="s">
        <v>58</v>
      </c>
      <c r="B177" s="184"/>
      <c r="C177" s="22">
        <v>26269.599999999999</v>
      </c>
      <c r="D177" s="22">
        <v>6880.7</v>
      </c>
      <c r="E177" s="169">
        <v>0</v>
      </c>
      <c r="F177" s="179">
        <v>14869.6</v>
      </c>
      <c r="G177" s="22">
        <v>699.1</v>
      </c>
      <c r="H177" s="179">
        <v>2074.8000000000002</v>
      </c>
      <c r="I177" s="179">
        <v>173</v>
      </c>
      <c r="J177" s="173">
        <v>0</v>
      </c>
      <c r="K177" s="179">
        <v>1572.4</v>
      </c>
    </row>
    <row r="178" spans="1:11" ht="13.5" customHeight="1" x14ac:dyDescent="0.2">
      <c r="A178" s="185"/>
      <c r="B178" s="186"/>
      <c r="C178" s="63">
        <v>26223.500000000004</v>
      </c>
      <c r="D178" s="63">
        <v>6854.7</v>
      </c>
      <c r="E178" s="170"/>
      <c r="F178" s="180"/>
      <c r="G178" s="63">
        <v>678.99999999999989</v>
      </c>
      <c r="H178" s="180"/>
      <c r="I178" s="180"/>
      <c r="J178" s="174"/>
      <c r="K178" s="180"/>
    </row>
    <row r="179" spans="1:11" ht="13.5" customHeight="1" x14ac:dyDescent="0.2">
      <c r="A179" s="192" t="s">
        <v>59</v>
      </c>
      <c r="B179" s="193"/>
      <c r="C179" s="58">
        <v>18651.8</v>
      </c>
      <c r="D179" s="59">
        <v>0</v>
      </c>
      <c r="E179" s="59">
        <v>0</v>
      </c>
      <c r="F179" s="58">
        <v>12885.7</v>
      </c>
      <c r="G179" s="58">
        <v>3276.2</v>
      </c>
      <c r="H179" s="58">
        <v>1472.5</v>
      </c>
      <c r="I179" s="59">
        <v>0</v>
      </c>
      <c r="J179" s="58">
        <v>1000</v>
      </c>
      <c r="K179" s="58">
        <v>17.399999999999999</v>
      </c>
    </row>
    <row r="180" spans="1:11" ht="13.5" customHeight="1" x14ac:dyDescent="0.2">
      <c r="A180" s="183" t="s">
        <v>60</v>
      </c>
      <c r="B180" s="184"/>
      <c r="C180" s="119">
        <v>3497.4999999999986</v>
      </c>
      <c r="D180" s="175">
        <v>619.70000000000027</v>
      </c>
      <c r="E180" s="169">
        <v>0</v>
      </c>
      <c r="F180" s="119">
        <v>1660.6</v>
      </c>
      <c r="G180" s="175">
        <v>1064</v>
      </c>
      <c r="H180" s="175">
        <v>142.19999999999999</v>
      </c>
      <c r="I180" s="173">
        <v>11</v>
      </c>
      <c r="J180" s="169">
        <v>0</v>
      </c>
      <c r="K180" s="169">
        <v>0</v>
      </c>
    </row>
    <row r="181" spans="1:11" ht="13.5" customHeight="1" x14ac:dyDescent="0.2">
      <c r="A181" s="185"/>
      <c r="B181" s="186"/>
      <c r="C181" s="120">
        <v>3488.5</v>
      </c>
      <c r="D181" s="176"/>
      <c r="E181" s="170"/>
      <c r="F181" s="120">
        <v>1651.6</v>
      </c>
      <c r="G181" s="176"/>
      <c r="H181" s="176"/>
      <c r="I181" s="174"/>
      <c r="J181" s="170"/>
      <c r="K181" s="170"/>
    </row>
    <row r="182" spans="1:11" ht="13.5" customHeight="1" x14ac:dyDescent="0.2">
      <c r="A182" s="194" t="s">
        <v>61</v>
      </c>
      <c r="B182" s="195"/>
      <c r="C182" s="58">
        <v>11650.699999999999</v>
      </c>
      <c r="D182" s="58">
        <v>235.79999999999998</v>
      </c>
      <c r="E182" s="59">
        <v>0</v>
      </c>
      <c r="F182" s="58">
        <v>9176.7000000000007</v>
      </c>
      <c r="G182" s="22">
        <v>0</v>
      </c>
      <c r="H182" s="58">
        <v>67.8</v>
      </c>
      <c r="I182" s="59">
        <v>0</v>
      </c>
      <c r="J182" s="58">
        <v>2065.8000000000002</v>
      </c>
      <c r="K182" s="58">
        <v>104.60000000000001</v>
      </c>
    </row>
    <row r="183" spans="1:11" ht="13.5" customHeight="1" x14ac:dyDescent="0.2">
      <c r="A183" s="187" t="s">
        <v>71</v>
      </c>
      <c r="B183" s="188"/>
      <c r="C183" s="22">
        <v>119556.6</v>
      </c>
      <c r="D183" s="22">
        <v>7736.2</v>
      </c>
      <c r="E183" s="181">
        <v>25016.300000000003</v>
      </c>
      <c r="F183" s="181">
        <v>66771</v>
      </c>
      <c r="G183" s="22">
        <v>6782.7</v>
      </c>
      <c r="H183" s="181">
        <v>5749.3</v>
      </c>
      <c r="I183" s="181">
        <v>822.7</v>
      </c>
      <c r="J183" s="181">
        <v>3065.8</v>
      </c>
      <c r="K183" s="22">
        <v>3612.6</v>
      </c>
    </row>
    <row r="184" spans="1:11" ht="12.75" customHeight="1" x14ac:dyDescent="0.2">
      <c r="A184" s="189"/>
      <c r="B184" s="190"/>
      <c r="C184" s="63">
        <v>119519.10000000002</v>
      </c>
      <c r="D184" s="63">
        <v>7710.2</v>
      </c>
      <c r="E184" s="182"/>
      <c r="F184" s="182"/>
      <c r="G184" s="71">
        <v>6762.6</v>
      </c>
      <c r="H184" s="182"/>
      <c r="I184" s="182"/>
      <c r="J184" s="182"/>
      <c r="K184" s="63">
        <v>3621.2</v>
      </c>
    </row>
    <row r="187" spans="1:11" x14ac:dyDescent="0.2">
      <c r="D187" s="191" t="s">
        <v>222</v>
      </c>
      <c r="E187" s="191"/>
      <c r="F187" s="191"/>
      <c r="G187" s="191"/>
      <c r="H187" s="191"/>
    </row>
    <row r="189" spans="1:11" x14ac:dyDescent="0.2">
      <c r="C189" s="72"/>
      <c r="D189" s="72"/>
      <c r="E189" s="72"/>
      <c r="F189" s="72"/>
      <c r="H189" s="72"/>
      <c r="I189" s="72"/>
      <c r="J189" s="72"/>
      <c r="K189" s="72"/>
    </row>
    <row r="190" spans="1:11" x14ac:dyDescent="0.2">
      <c r="C190" s="72"/>
      <c r="D190" s="72"/>
      <c r="E190" s="72"/>
      <c r="F190" s="72"/>
      <c r="G190" s="72"/>
      <c r="H190" s="72"/>
      <c r="I190" s="72"/>
      <c r="J190" s="72"/>
      <c r="K190" s="72"/>
    </row>
    <row r="191" spans="1:11" x14ac:dyDescent="0.2">
      <c r="C191" s="72"/>
      <c r="D191" s="72"/>
      <c r="E191" s="72"/>
      <c r="F191" s="72"/>
      <c r="G191" s="72"/>
      <c r="H191" s="72"/>
      <c r="I191" s="72"/>
      <c r="J191" s="72"/>
      <c r="K191" s="72"/>
    </row>
  </sheetData>
  <mergeCells count="156">
    <mergeCell ref="A174:K174"/>
    <mergeCell ref="A171:A172"/>
    <mergeCell ref="B171:B172"/>
    <mergeCell ref="E171:E172"/>
    <mergeCell ref="F171:F172"/>
    <mergeCell ref="H171:H172"/>
    <mergeCell ref="I171:I172"/>
    <mergeCell ref="J171:J172"/>
    <mergeCell ref="H118:H119"/>
    <mergeCell ref="I118:I119"/>
    <mergeCell ref="J118:J119"/>
    <mergeCell ref="H120:H121"/>
    <mergeCell ref="I120:I121"/>
    <mergeCell ref="J120:J121"/>
    <mergeCell ref="E118:E119"/>
    <mergeCell ref="E120:E121"/>
    <mergeCell ref="F118:F119"/>
    <mergeCell ref="F120:F121"/>
    <mergeCell ref="G118:G119"/>
    <mergeCell ref="G120:G121"/>
    <mergeCell ref="A112:A113"/>
    <mergeCell ref="A114:A115"/>
    <mergeCell ref="B118:B119"/>
    <mergeCell ref="A118:A119"/>
    <mergeCell ref="B120:B121"/>
    <mergeCell ref="A120:A121"/>
    <mergeCell ref="K112:K113"/>
    <mergeCell ref="K114:K115"/>
    <mergeCell ref="F112:F113"/>
    <mergeCell ref="F114:F115"/>
    <mergeCell ref="B112:B113"/>
    <mergeCell ref="B114:B115"/>
    <mergeCell ref="I112:I113"/>
    <mergeCell ref="J112:J113"/>
    <mergeCell ref="H114:H115"/>
    <mergeCell ref="I114:I115"/>
    <mergeCell ref="J114:J115"/>
    <mergeCell ref="E112:E113"/>
    <mergeCell ref="E114:E115"/>
    <mergeCell ref="G112:G113"/>
    <mergeCell ref="G114:G115"/>
    <mergeCell ref="H112:H113"/>
    <mergeCell ref="K120:K121"/>
    <mergeCell ref="K118:K119"/>
    <mergeCell ref="E102:E103"/>
    <mergeCell ref="B102:B103"/>
    <mergeCell ref="A102:A103"/>
    <mergeCell ref="A106:A107"/>
    <mergeCell ref="B106:B107"/>
    <mergeCell ref="E106:E107"/>
    <mergeCell ref="K102:K103"/>
    <mergeCell ref="J102:J103"/>
    <mergeCell ref="H102:H103"/>
    <mergeCell ref="I102:I103"/>
    <mergeCell ref="F102:F103"/>
    <mergeCell ref="A104:A105"/>
    <mergeCell ref="B104:B105"/>
    <mergeCell ref="D104:D105"/>
    <mergeCell ref="E104:E105"/>
    <mergeCell ref="G104:G105"/>
    <mergeCell ref="H104:H105"/>
    <mergeCell ref="I104:I105"/>
    <mergeCell ref="I54:I55"/>
    <mergeCell ref="J54:J55"/>
    <mergeCell ref="H56:H57"/>
    <mergeCell ref="I56:I57"/>
    <mergeCell ref="J56:J57"/>
    <mergeCell ref="B54:B55"/>
    <mergeCell ref="B56:B57"/>
    <mergeCell ref="A54:A55"/>
    <mergeCell ref="A56:A57"/>
    <mergeCell ref="H54:H55"/>
    <mergeCell ref="F54:F55"/>
    <mergeCell ref="F56:F57"/>
    <mergeCell ref="G52:G53"/>
    <mergeCell ref="G54:G55"/>
    <mergeCell ref="G56:G57"/>
    <mergeCell ref="D54:D55"/>
    <mergeCell ref="D56:D57"/>
    <mergeCell ref="E50:E51"/>
    <mergeCell ref="E52:E53"/>
    <mergeCell ref="E54:E55"/>
    <mergeCell ref="E56:E57"/>
    <mergeCell ref="G1:K1"/>
    <mergeCell ref="H3:K3"/>
    <mergeCell ref="A4:K4"/>
    <mergeCell ref="A6:A8"/>
    <mergeCell ref="B6:B8"/>
    <mergeCell ref="C6:C8"/>
    <mergeCell ref="D6:K6"/>
    <mergeCell ref="D7:D8"/>
    <mergeCell ref="E7:E8"/>
    <mergeCell ref="F7:K7"/>
    <mergeCell ref="D187:H187"/>
    <mergeCell ref="A179:B179"/>
    <mergeCell ref="A182:B182"/>
    <mergeCell ref="A175:B176"/>
    <mergeCell ref="D175:D176"/>
    <mergeCell ref="E175:E176"/>
    <mergeCell ref="G175:G176"/>
    <mergeCell ref="H175:H176"/>
    <mergeCell ref="G2:K2"/>
    <mergeCell ref="B50:B51"/>
    <mergeCell ref="B52:B53"/>
    <mergeCell ref="A50:A51"/>
    <mergeCell ref="A52:A53"/>
    <mergeCell ref="D50:D51"/>
    <mergeCell ref="D52:D53"/>
    <mergeCell ref="J50:J51"/>
    <mergeCell ref="J52:J53"/>
    <mergeCell ref="H50:H51"/>
    <mergeCell ref="I50:I51"/>
    <mergeCell ref="H52:H53"/>
    <mergeCell ref="I52:I53"/>
    <mergeCell ref="F50:F51"/>
    <mergeCell ref="F52:F53"/>
    <mergeCell ref="G50:G51"/>
    <mergeCell ref="I175:I176"/>
    <mergeCell ref="J175:J176"/>
    <mergeCell ref="K177:K178"/>
    <mergeCell ref="J177:J178"/>
    <mergeCell ref="I177:I178"/>
    <mergeCell ref="H177:H178"/>
    <mergeCell ref="I183:I184"/>
    <mergeCell ref="J183:J184"/>
    <mergeCell ref="A177:B178"/>
    <mergeCell ref="A183:B184"/>
    <mergeCell ref="F177:F178"/>
    <mergeCell ref="E177:E178"/>
    <mergeCell ref="E183:E184"/>
    <mergeCell ref="A180:B181"/>
    <mergeCell ref="D180:D181"/>
    <mergeCell ref="E180:E181"/>
    <mergeCell ref="G180:G181"/>
    <mergeCell ref="H180:H181"/>
    <mergeCell ref="I180:I181"/>
    <mergeCell ref="J180:J181"/>
    <mergeCell ref="K180:K181"/>
    <mergeCell ref="F183:F184"/>
    <mergeCell ref="H183:H184"/>
    <mergeCell ref="J104:J105"/>
    <mergeCell ref="K104:K105"/>
    <mergeCell ref="A109:A110"/>
    <mergeCell ref="B109:B110"/>
    <mergeCell ref="D109:D110"/>
    <mergeCell ref="E109:E110"/>
    <mergeCell ref="G109:G110"/>
    <mergeCell ref="H109:H110"/>
    <mergeCell ref="I109:I110"/>
    <mergeCell ref="J109:J110"/>
    <mergeCell ref="K109:K110"/>
    <mergeCell ref="F106:F107"/>
    <mergeCell ref="H106:H107"/>
    <mergeCell ref="I106:I107"/>
    <mergeCell ref="J106:J107"/>
    <mergeCell ref="K106:K107"/>
  </mergeCells>
  <phoneticPr fontId="4" type="noConversion"/>
  <pageMargins left="0.70866141732283472" right="0" top="0.74803149606299213" bottom="0.5511811023622047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3433C-4335-480F-B26F-A7CDC75188B6}">
  <dimension ref="A1:Q102"/>
  <sheetViews>
    <sheetView workbookViewId="0">
      <selection activeCell="F74" sqref="F74"/>
    </sheetView>
  </sheetViews>
  <sheetFormatPr defaultColWidth="9.140625" defaultRowHeight="15.75" x14ac:dyDescent="0.25"/>
  <cols>
    <col min="1" max="1" width="5.85546875" style="73" customWidth="1"/>
    <col min="2" max="2" width="10.140625" style="80" customWidth="1"/>
    <col min="3" max="3" width="65.140625" style="80" customWidth="1"/>
    <col min="4" max="4" width="11.42578125" style="81" customWidth="1"/>
    <col min="5" max="5" width="9.140625" style="73"/>
    <col min="6" max="6" width="81.42578125" style="73" customWidth="1"/>
    <col min="7" max="14" width="9.140625" style="73"/>
    <col min="15" max="15" width="8.42578125" style="73" customWidth="1"/>
    <col min="16" max="17" width="9.140625" style="73" hidden="1" customWidth="1"/>
    <col min="18" max="16384" width="9.140625" style="73"/>
  </cols>
  <sheetData>
    <row r="1" spans="1:5" x14ac:dyDescent="0.25">
      <c r="A1" s="7"/>
      <c r="B1" s="7"/>
      <c r="C1" s="123" t="s">
        <v>237</v>
      </c>
      <c r="D1" s="123"/>
      <c r="E1" s="7"/>
    </row>
    <row r="2" spans="1:5" x14ac:dyDescent="0.25">
      <c r="A2" s="7"/>
      <c r="B2" s="7"/>
      <c r="C2" s="123" t="s">
        <v>379</v>
      </c>
      <c r="D2" s="123"/>
      <c r="E2" s="7"/>
    </row>
    <row r="3" spans="1:5" x14ac:dyDescent="0.25">
      <c r="A3" s="7"/>
      <c r="B3" s="7"/>
      <c r="C3" s="144" t="s">
        <v>238</v>
      </c>
      <c r="D3" s="144"/>
      <c r="E3" s="7"/>
    </row>
    <row r="4" spans="1:5" ht="10.5" customHeight="1" x14ac:dyDescent="0.25">
      <c r="A4" s="7"/>
      <c r="B4" s="7"/>
      <c r="C4" s="74"/>
      <c r="D4" s="74"/>
      <c r="E4" s="7"/>
    </row>
    <row r="5" spans="1:5" s="7" customFormat="1" ht="12" customHeight="1" x14ac:dyDescent="0.2">
      <c r="A5" s="228" t="s">
        <v>239</v>
      </c>
      <c r="B5" s="228"/>
      <c r="C5" s="228"/>
      <c r="D5" s="228"/>
    </row>
    <row r="6" spans="1:5" s="7" customFormat="1" ht="12.75" customHeight="1" x14ac:dyDescent="0.2">
      <c r="A6" s="229" t="s">
        <v>240</v>
      </c>
      <c r="B6" s="229"/>
      <c r="C6" s="229"/>
      <c r="D6" s="229"/>
    </row>
    <row r="7" spans="1:5" ht="11.25" customHeight="1" x14ac:dyDescent="0.25">
      <c r="A7" s="75"/>
      <c r="B7" s="7"/>
      <c r="C7" s="7"/>
      <c r="D7" s="7"/>
      <c r="E7" s="75"/>
    </row>
    <row r="8" spans="1:5" s="78" customFormat="1" ht="12.75" x14ac:dyDescent="0.2">
      <c r="A8" s="7"/>
      <c r="B8" s="76" t="s">
        <v>241</v>
      </c>
      <c r="C8" s="21"/>
      <c r="D8" s="77"/>
    </row>
    <row r="9" spans="1:5" s="7" customFormat="1" ht="12.6" customHeight="1" x14ac:dyDescent="0.2">
      <c r="B9" s="76" t="s">
        <v>242</v>
      </c>
      <c r="C9" s="21"/>
      <c r="D9" s="77"/>
    </row>
    <row r="10" spans="1:5" s="7" customFormat="1" ht="9" customHeight="1" x14ac:dyDescent="0.25">
      <c r="A10" s="73"/>
      <c r="B10" s="79"/>
      <c r="C10" s="80"/>
      <c r="D10" s="81"/>
    </row>
    <row r="11" spans="1:5" s="7" customFormat="1" ht="25.5" x14ac:dyDescent="0.2">
      <c r="A11" s="78"/>
      <c r="B11" s="82" t="s">
        <v>170</v>
      </c>
      <c r="C11" s="82" t="s">
        <v>243</v>
      </c>
      <c r="D11" s="83" t="s">
        <v>244</v>
      </c>
    </row>
    <row r="12" spans="1:5" s="7" customFormat="1" ht="12.6" customHeight="1" x14ac:dyDescent="0.2">
      <c r="B12" s="84" t="s">
        <v>245</v>
      </c>
      <c r="C12" s="84" t="s">
        <v>246</v>
      </c>
      <c r="D12" s="4">
        <v>330</v>
      </c>
    </row>
    <row r="13" spans="1:5" s="78" customFormat="1" ht="12.6" customHeight="1" x14ac:dyDescent="0.2">
      <c r="A13" s="7"/>
      <c r="B13" s="84" t="s">
        <v>247</v>
      </c>
      <c r="C13" s="84" t="s">
        <v>172</v>
      </c>
      <c r="D13" s="4">
        <v>60</v>
      </c>
    </row>
    <row r="14" spans="1:5" s="7" customFormat="1" ht="12.6" hidden="1" customHeight="1" x14ac:dyDescent="0.2">
      <c r="B14" s="84" t="s">
        <v>248</v>
      </c>
      <c r="C14" s="84" t="s">
        <v>249</v>
      </c>
      <c r="D14" s="4">
        <v>0</v>
      </c>
    </row>
    <row r="15" spans="1:5" s="7" customFormat="1" ht="12.6" hidden="1" customHeight="1" x14ac:dyDescent="0.2">
      <c r="B15" s="84" t="s">
        <v>250</v>
      </c>
      <c r="C15" s="84" t="s">
        <v>251</v>
      </c>
      <c r="D15" s="4">
        <v>0</v>
      </c>
    </row>
    <row r="16" spans="1:5" s="78" customFormat="1" ht="12.6" customHeight="1" x14ac:dyDescent="0.2">
      <c r="B16" s="82" t="s">
        <v>248</v>
      </c>
      <c r="C16" s="82" t="s">
        <v>252</v>
      </c>
      <c r="D16" s="41">
        <f>+D12+D13</f>
        <v>390</v>
      </c>
    </row>
    <row r="17" spans="1:7" s="78" customFormat="1" ht="12.6" customHeight="1" x14ac:dyDescent="0.2">
      <c r="A17" s="7"/>
      <c r="B17" s="84" t="s">
        <v>250</v>
      </c>
      <c r="C17" s="84" t="s">
        <v>253</v>
      </c>
      <c r="D17" s="4">
        <v>50</v>
      </c>
      <c r="E17" s="85"/>
      <c r="F17" s="31"/>
    </row>
    <row r="18" spans="1:7" s="7" customFormat="1" ht="12.75" x14ac:dyDescent="0.2">
      <c r="B18" s="84" t="s">
        <v>254</v>
      </c>
      <c r="C18" s="84" t="s">
        <v>255</v>
      </c>
      <c r="D18" s="4">
        <v>7.7</v>
      </c>
      <c r="E18" s="86"/>
      <c r="F18" s="23"/>
    </row>
    <row r="19" spans="1:7" s="78" customFormat="1" ht="12.75" x14ac:dyDescent="0.2">
      <c r="B19" s="82" t="s">
        <v>256</v>
      </c>
      <c r="C19" s="82" t="s">
        <v>257</v>
      </c>
      <c r="D19" s="41">
        <f>+D17+D18</f>
        <v>57.7</v>
      </c>
      <c r="E19" s="85"/>
      <c r="F19" s="31"/>
    </row>
    <row r="20" spans="1:7" s="7" customFormat="1" ht="12.75" x14ac:dyDescent="0.2">
      <c r="A20" s="78"/>
      <c r="B20" s="82" t="s">
        <v>258</v>
      </c>
      <c r="C20" s="82" t="s">
        <v>259</v>
      </c>
      <c r="D20" s="41">
        <f>+D16+D19</f>
        <v>447.7</v>
      </c>
      <c r="E20" s="87"/>
      <c r="F20" s="23"/>
    </row>
    <row r="21" spans="1:7" s="7" customFormat="1" ht="16.899999999999999" customHeight="1" x14ac:dyDescent="0.2">
      <c r="B21" s="88"/>
      <c r="C21" s="89"/>
      <c r="D21" s="90"/>
      <c r="E21" s="87"/>
      <c r="F21" s="23"/>
    </row>
    <row r="22" spans="1:7" s="78" customFormat="1" ht="25.5" x14ac:dyDescent="0.2">
      <c r="B22" s="82" t="s">
        <v>170</v>
      </c>
      <c r="C22" s="82" t="s">
        <v>260</v>
      </c>
      <c r="D22" s="83" t="s">
        <v>261</v>
      </c>
      <c r="E22" s="86"/>
    </row>
    <row r="23" spans="1:7" s="7" customFormat="1" ht="44.25" customHeight="1" x14ac:dyDescent="0.2">
      <c r="B23" s="84" t="s">
        <v>262</v>
      </c>
      <c r="C23" s="84" t="s">
        <v>263</v>
      </c>
      <c r="D23" s="4">
        <v>78</v>
      </c>
      <c r="E23" s="86"/>
    </row>
    <row r="24" spans="1:7" s="78" customFormat="1" ht="12.75" x14ac:dyDescent="0.2">
      <c r="A24" s="7"/>
      <c r="B24" s="84" t="s">
        <v>264</v>
      </c>
      <c r="C24" s="84" t="s">
        <v>255</v>
      </c>
      <c r="D24" s="4">
        <v>32.200000000000003</v>
      </c>
      <c r="E24" s="85"/>
    </row>
    <row r="25" spans="1:7" s="7" customFormat="1" ht="12.75" x14ac:dyDescent="0.2">
      <c r="A25" s="78"/>
      <c r="B25" s="82" t="s">
        <v>265</v>
      </c>
      <c r="C25" s="82" t="s">
        <v>266</v>
      </c>
      <c r="D25" s="41">
        <f>+D23+D24</f>
        <v>110.2</v>
      </c>
      <c r="E25" s="85"/>
    </row>
    <row r="26" spans="1:7" s="7" customFormat="1" ht="16.149999999999999" customHeight="1" x14ac:dyDescent="0.2">
      <c r="B26" s="88"/>
      <c r="C26" s="89"/>
      <c r="D26" s="90"/>
      <c r="G26" s="23"/>
    </row>
    <row r="27" spans="1:7" s="78" customFormat="1" ht="25.5" x14ac:dyDescent="0.2">
      <c r="B27" s="82" t="s">
        <v>170</v>
      </c>
      <c r="C27" s="82" t="s">
        <v>267</v>
      </c>
      <c r="D27" s="83" t="s">
        <v>261</v>
      </c>
    </row>
    <row r="28" spans="1:7" s="7" customFormat="1" ht="45" customHeight="1" x14ac:dyDescent="0.2">
      <c r="B28" s="84" t="s">
        <v>268</v>
      </c>
      <c r="C28" s="84" t="s">
        <v>269</v>
      </c>
      <c r="D28" s="4">
        <v>312</v>
      </c>
    </row>
    <row r="29" spans="1:7" s="78" customFormat="1" ht="12.75" x14ac:dyDescent="0.2">
      <c r="A29" s="7"/>
      <c r="B29" s="84" t="s">
        <v>270</v>
      </c>
      <c r="C29" s="84" t="s">
        <v>255</v>
      </c>
      <c r="D29" s="4">
        <v>29.7</v>
      </c>
      <c r="E29" s="86"/>
    </row>
    <row r="30" spans="1:7" s="7" customFormat="1" ht="12.75" x14ac:dyDescent="0.2">
      <c r="A30" s="78"/>
      <c r="B30" s="82" t="s">
        <v>271</v>
      </c>
      <c r="C30" s="82" t="s">
        <v>272</v>
      </c>
      <c r="D30" s="41">
        <f>+D28+D29</f>
        <v>341.7</v>
      </c>
      <c r="E30" s="86"/>
    </row>
    <row r="31" spans="1:7" s="7" customFormat="1" ht="16.149999999999999" customHeight="1" x14ac:dyDescent="0.2">
      <c r="B31" s="91"/>
      <c r="C31" s="92"/>
      <c r="D31" s="93"/>
      <c r="E31" s="86"/>
    </row>
    <row r="32" spans="1:7" s="7" customFormat="1" ht="26.1" customHeight="1" x14ac:dyDescent="0.2">
      <c r="A32" s="78"/>
      <c r="B32" s="82" t="s">
        <v>170</v>
      </c>
      <c r="C32" s="82" t="s">
        <v>273</v>
      </c>
      <c r="D32" s="83" t="s">
        <v>261</v>
      </c>
      <c r="E32" s="86"/>
    </row>
    <row r="33" spans="1:5" s="7" customFormat="1" ht="38.25" x14ac:dyDescent="0.2">
      <c r="B33" s="84" t="s">
        <v>274</v>
      </c>
      <c r="C33" s="84" t="s">
        <v>275</v>
      </c>
      <c r="D33" s="4">
        <f>+D34</f>
        <v>57.2</v>
      </c>
      <c r="E33" s="86"/>
    </row>
    <row r="34" spans="1:5" s="7" customFormat="1" ht="38.25" x14ac:dyDescent="0.2">
      <c r="B34" s="84" t="s">
        <v>276</v>
      </c>
      <c r="C34" s="84" t="s">
        <v>277</v>
      </c>
      <c r="D34" s="4">
        <v>57.2</v>
      </c>
      <c r="E34" s="86"/>
    </row>
    <row r="35" spans="1:5" s="7" customFormat="1" ht="38.25" x14ac:dyDescent="0.2">
      <c r="B35" s="84" t="s">
        <v>278</v>
      </c>
      <c r="C35" s="84" t="s">
        <v>279</v>
      </c>
      <c r="D35" s="4">
        <v>0.5</v>
      </c>
      <c r="E35" s="86"/>
    </row>
    <row r="36" spans="1:5" s="7" customFormat="1" ht="12.75" x14ac:dyDescent="0.2">
      <c r="A36" s="78"/>
      <c r="B36" s="82"/>
      <c r="C36" s="82" t="s">
        <v>280</v>
      </c>
      <c r="D36" s="94">
        <f>+D33+D35</f>
        <v>57.7</v>
      </c>
      <c r="E36" s="86"/>
    </row>
    <row r="37" spans="1:5" s="7" customFormat="1" ht="16.5" customHeight="1" x14ac:dyDescent="0.2">
      <c r="A37" s="78"/>
      <c r="B37" s="95"/>
      <c r="C37" s="95"/>
      <c r="D37" s="96"/>
    </row>
    <row r="38" spans="1:5" s="7" customFormat="1" ht="16.149999999999999" customHeight="1" x14ac:dyDescent="0.2">
      <c r="B38" s="227" t="s">
        <v>281</v>
      </c>
      <c r="C38" s="227"/>
      <c r="D38" s="227"/>
    </row>
    <row r="39" spans="1:5" s="7" customFormat="1" ht="25.5" customHeight="1" x14ac:dyDescent="0.2">
      <c r="B39" s="225" t="s">
        <v>282</v>
      </c>
      <c r="C39" s="225"/>
      <c r="D39" s="83" t="s">
        <v>283</v>
      </c>
    </row>
    <row r="40" spans="1:5" s="7" customFormat="1" ht="12.6" customHeight="1" x14ac:dyDescent="0.2">
      <c r="B40" s="226" t="s">
        <v>284</v>
      </c>
      <c r="C40" s="226"/>
      <c r="D40" s="4">
        <v>110.2</v>
      </c>
      <c r="E40" s="6"/>
    </row>
    <row r="41" spans="1:5" s="7" customFormat="1" ht="12.6" customHeight="1" x14ac:dyDescent="0.2">
      <c r="B41" s="89"/>
      <c r="C41" s="89"/>
      <c r="D41" s="97"/>
    </row>
    <row r="42" spans="1:5" s="7" customFormat="1" ht="12.6" customHeight="1" x14ac:dyDescent="0.2">
      <c r="B42" s="89"/>
      <c r="C42" s="89"/>
      <c r="D42" s="97"/>
    </row>
    <row r="43" spans="1:5" s="7" customFormat="1" ht="12.6" customHeight="1" x14ac:dyDescent="0.2">
      <c r="B43" s="89"/>
      <c r="C43" s="89"/>
      <c r="D43" s="97"/>
    </row>
    <row r="44" spans="1:5" s="7" customFormat="1" ht="12.6" customHeight="1" x14ac:dyDescent="0.2">
      <c r="B44" s="89"/>
      <c r="C44" s="89"/>
      <c r="D44" s="98"/>
    </row>
    <row r="45" spans="1:5" s="7" customFormat="1" ht="12.6" customHeight="1" x14ac:dyDescent="0.2">
      <c r="B45" s="227" t="s">
        <v>285</v>
      </c>
      <c r="C45" s="227"/>
      <c r="D45" s="227"/>
    </row>
    <row r="46" spans="1:5" s="7" customFormat="1" ht="9" customHeight="1" x14ac:dyDescent="0.2">
      <c r="B46" s="89"/>
      <c r="C46" s="89"/>
      <c r="D46" s="99"/>
    </row>
    <row r="47" spans="1:5" s="7" customFormat="1" ht="24" customHeight="1" x14ac:dyDescent="0.2">
      <c r="B47" s="82" t="s">
        <v>170</v>
      </c>
      <c r="C47" s="82" t="s">
        <v>273</v>
      </c>
      <c r="D47" s="83" t="s">
        <v>286</v>
      </c>
    </row>
    <row r="48" spans="1:5" s="7" customFormat="1" ht="12.6" customHeight="1" x14ac:dyDescent="0.2">
      <c r="B48" s="84" t="s">
        <v>287</v>
      </c>
      <c r="C48" s="84" t="s">
        <v>288</v>
      </c>
      <c r="D48" s="4">
        <f>+D60+D49+D61+D62</f>
        <v>62.7</v>
      </c>
    </row>
    <row r="49" spans="1:6" s="7" customFormat="1" ht="12.6" customHeight="1" x14ac:dyDescent="0.2">
      <c r="B49" s="84" t="s">
        <v>289</v>
      </c>
      <c r="C49" s="84" t="s">
        <v>290</v>
      </c>
      <c r="D49" s="4">
        <v>24.7</v>
      </c>
    </row>
    <row r="50" spans="1:6" s="7" customFormat="1" ht="12.6" customHeight="1" x14ac:dyDescent="0.2">
      <c r="B50" s="84" t="s">
        <v>291</v>
      </c>
      <c r="C50" s="84" t="s">
        <v>292</v>
      </c>
      <c r="D50" s="4">
        <v>5</v>
      </c>
      <c r="E50" s="6"/>
    </row>
    <row r="51" spans="1:6" s="7" customFormat="1" ht="12.6" customHeight="1" x14ac:dyDescent="0.2">
      <c r="B51" s="84" t="s">
        <v>293</v>
      </c>
      <c r="C51" s="84" t="s">
        <v>294</v>
      </c>
      <c r="D51" s="4">
        <v>0.6</v>
      </c>
    </row>
    <row r="52" spans="1:6" s="7" customFormat="1" ht="12.6" customHeight="1" x14ac:dyDescent="0.2">
      <c r="B52" s="151" t="s">
        <v>295</v>
      </c>
      <c r="C52" s="151" t="s">
        <v>296</v>
      </c>
      <c r="D52" s="22">
        <v>1</v>
      </c>
    </row>
    <row r="53" spans="1:6" s="7" customFormat="1" ht="12.6" customHeight="1" x14ac:dyDescent="0.2">
      <c r="B53" s="152"/>
      <c r="C53" s="152"/>
      <c r="D53" s="41">
        <f>1-0.1</f>
        <v>0.9</v>
      </c>
      <c r="F53" s="100"/>
    </row>
    <row r="54" spans="1:6" s="7" customFormat="1" ht="12.6" customHeight="1" x14ac:dyDescent="0.2">
      <c r="B54" s="84" t="s">
        <v>297</v>
      </c>
      <c r="C54" s="84" t="s">
        <v>298</v>
      </c>
      <c r="D54" s="4">
        <v>3</v>
      </c>
      <c r="F54" s="101"/>
    </row>
    <row r="55" spans="1:6" s="7" customFormat="1" ht="12.6" customHeight="1" x14ac:dyDescent="0.2">
      <c r="B55" s="151" t="s">
        <v>299</v>
      </c>
      <c r="C55" s="151" t="s">
        <v>300</v>
      </c>
      <c r="D55" s="22">
        <v>10</v>
      </c>
      <c r="F55" s="101"/>
    </row>
    <row r="56" spans="1:6" s="7" customFormat="1" ht="12.6" customHeight="1" x14ac:dyDescent="0.2">
      <c r="B56" s="152"/>
      <c r="C56" s="152"/>
      <c r="D56" s="41">
        <f>10-1</f>
        <v>9</v>
      </c>
      <c r="F56" s="101"/>
    </row>
    <row r="57" spans="1:6" s="7" customFormat="1" ht="12.6" customHeight="1" x14ac:dyDescent="0.2">
      <c r="B57" s="84" t="s">
        <v>301</v>
      </c>
      <c r="C57" s="84" t="s">
        <v>302</v>
      </c>
      <c r="D57" s="4">
        <v>3</v>
      </c>
    </row>
    <row r="58" spans="1:6" s="7" customFormat="1" ht="12.6" customHeight="1" x14ac:dyDescent="0.2">
      <c r="B58" s="84" t="s">
        <v>303</v>
      </c>
      <c r="C58" s="84" t="s">
        <v>304</v>
      </c>
      <c r="D58" s="4">
        <v>3</v>
      </c>
      <c r="E58" s="77"/>
    </row>
    <row r="59" spans="1:6" s="7" customFormat="1" ht="12.6" customHeight="1" x14ac:dyDescent="0.2">
      <c r="B59" s="84" t="s">
        <v>305</v>
      </c>
      <c r="C59" s="84" t="s">
        <v>306</v>
      </c>
      <c r="D59" s="4">
        <v>0.2</v>
      </c>
    </row>
    <row r="60" spans="1:6" s="7" customFormat="1" ht="12.6" customHeight="1" x14ac:dyDescent="0.2">
      <c r="A60" s="102"/>
      <c r="B60" s="84" t="s">
        <v>307</v>
      </c>
      <c r="C60" s="84" t="s">
        <v>308</v>
      </c>
      <c r="D60" s="4">
        <v>6</v>
      </c>
    </row>
    <row r="61" spans="1:6" s="7" customFormat="1" ht="12.6" customHeight="1" x14ac:dyDescent="0.2">
      <c r="B61" s="84" t="s">
        <v>309</v>
      </c>
      <c r="C61" s="84" t="s">
        <v>310</v>
      </c>
      <c r="D61" s="4">
        <v>30</v>
      </c>
      <c r="E61" s="77"/>
      <c r="F61" s="86"/>
    </row>
    <row r="62" spans="1:6" s="7" customFormat="1" ht="12.6" customHeight="1" x14ac:dyDescent="0.2">
      <c r="A62" s="102"/>
      <c r="B62" s="84" t="s">
        <v>311</v>
      </c>
      <c r="C62" s="103" t="s">
        <v>312</v>
      </c>
      <c r="D62" s="4">
        <v>2</v>
      </c>
      <c r="E62" s="77"/>
      <c r="F62" s="104"/>
    </row>
    <row r="63" spans="1:6" s="7" customFormat="1" ht="12.75" x14ac:dyDescent="0.2">
      <c r="B63" s="84" t="s">
        <v>313</v>
      </c>
      <c r="C63" s="103" t="s">
        <v>314</v>
      </c>
      <c r="D63" s="4">
        <f>+D64</f>
        <v>24</v>
      </c>
      <c r="E63" s="97"/>
      <c r="F63" s="104"/>
    </row>
    <row r="64" spans="1:6" s="7" customFormat="1" ht="12.75" x14ac:dyDescent="0.2">
      <c r="B64" s="84" t="s">
        <v>315</v>
      </c>
      <c r="C64" s="103" t="s">
        <v>316</v>
      </c>
      <c r="D64" s="4">
        <v>24</v>
      </c>
      <c r="E64" s="97"/>
      <c r="F64" s="105"/>
    </row>
    <row r="65" spans="1:6" s="7" customFormat="1" ht="12.6" customHeight="1" x14ac:dyDescent="0.2">
      <c r="B65" s="84" t="s">
        <v>317</v>
      </c>
      <c r="C65" s="84" t="s">
        <v>318</v>
      </c>
      <c r="D65" s="4">
        <f>+D67+D66</f>
        <v>45.5</v>
      </c>
      <c r="E65" s="97"/>
      <c r="F65" s="86"/>
    </row>
    <row r="66" spans="1:6" s="7" customFormat="1" ht="25.5" x14ac:dyDescent="0.2">
      <c r="B66" s="84" t="s">
        <v>319</v>
      </c>
      <c r="C66" s="84" t="s">
        <v>320</v>
      </c>
      <c r="D66" s="4">
        <v>17.5</v>
      </c>
      <c r="E66" s="97"/>
      <c r="F66" s="86"/>
    </row>
    <row r="67" spans="1:6" s="7" customFormat="1" ht="12.75" x14ac:dyDescent="0.2">
      <c r="B67" s="84" t="s">
        <v>321</v>
      </c>
      <c r="C67" s="84" t="s">
        <v>322</v>
      </c>
      <c r="D67" s="4">
        <v>28</v>
      </c>
      <c r="E67" s="97"/>
      <c r="F67" s="86"/>
    </row>
    <row r="68" spans="1:6" s="7" customFormat="1" ht="12.75" x14ac:dyDescent="0.2">
      <c r="B68" s="84" t="s">
        <v>323</v>
      </c>
      <c r="C68" s="84" t="s">
        <v>324</v>
      </c>
      <c r="D68" s="4">
        <f>+D69+D70+D72+D73+D74+D75+D76+D77</f>
        <v>102.6</v>
      </c>
      <c r="E68" s="97"/>
      <c r="F68" s="86"/>
    </row>
    <row r="69" spans="1:6" s="7" customFormat="1" ht="12.6" customHeight="1" x14ac:dyDescent="0.2">
      <c r="B69" s="84" t="s">
        <v>325</v>
      </c>
      <c r="C69" s="84" t="s">
        <v>326</v>
      </c>
      <c r="D69" s="4">
        <v>3</v>
      </c>
      <c r="E69" s="97"/>
      <c r="F69" s="86"/>
    </row>
    <row r="70" spans="1:6" s="7" customFormat="1" ht="25.5" x14ac:dyDescent="0.2">
      <c r="B70" s="151" t="s">
        <v>327</v>
      </c>
      <c r="C70" s="106" t="s">
        <v>381</v>
      </c>
      <c r="D70" s="230">
        <v>17</v>
      </c>
      <c r="E70" s="97"/>
      <c r="F70" s="86"/>
    </row>
    <row r="71" spans="1:6" s="7" customFormat="1" ht="12.6" customHeight="1" x14ac:dyDescent="0.2">
      <c r="B71" s="152"/>
      <c r="C71" s="82" t="s">
        <v>380</v>
      </c>
      <c r="D71" s="231"/>
      <c r="E71" s="97"/>
      <c r="F71" s="86"/>
    </row>
    <row r="72" spans="1:6" s="7" customFormat="1" ht="11.25" customHeight="1" x14ac:dyDescent="0.2">
      <c r="B72" s="84" t="s">
        <v>328</v>
      </c>
      <c r="C72" s="84" t="s">
        <v>329</v>
      </c>
      <c r="D72" s="4">
        <v>0.3</v>
      </c>
      <c r="E72" s="97"/>
      <c r="F72" s="86"/>
    </row>
    <row r="73" spans="1:6" s="7" customFormat="1" ht="25.5" x14ac:dyDescent="0.2">
      <c r="B73" s="84" t="s">
        <v>330</v>
      </c>
      <c r="C73" s="84" t="s">
        <v>331</v>
      </c>
      <c r="D73" s="4">
        <v>10</v>
      </c>
      <c r="E73" s="97"/>
      <c r="F73" s="107"/>
    </row>
    <row r="74" spans="1:6" s="7" customFormat="1" ht="12" customHeight="1" x14ac:dyDescent="0.2">
      <c r="B74" s="84" t="s">
        <v>332</v>
      </c>
      <c r="C74" s="84" t="s">
        <v>333</v>
      </c>
      <c r="D74" s="4">
        <v>15</v>
      </c>
      <c r="E74" s="97"/>
      <c r="F74" s="86"/>
    </row>
    <row r="75" spans="1:6" s="7" customFormat="1" ht="12.6" customHeight="1" x14ac:dyDescent="0.2">
      <c r="B75" s="84" t="s">
        <v>334</v>
      </c>
      <c r="C75" s="84" t="s">
        <v>335</v>
      </c>
      <c r="D75" s="4">
        <v>15</v>
      </c>
      <c r="E75" s="108"/>
      <c r="F75" s="86"/>
    </row>
    <row r="76" spans="1:6" ht="12.6" customHeight="1" x14ac:dyDescent="0.25">
      <c r="A76" s="7"/>
      <c r="B76" s="84" t="s">
        <v>336</v>
      </c>
      <c r="C76" s="84" t="s">
        <v>337</v>
      </c>
      <c r="D76" s="4">
        <v>41</v>
      </c>
      <c r="E76" s="97"/>
      <c r="F76" s="109"/>
    </row>
    <row r="77" spans="1:6" ht="12.6" customHeight="1" x14ac:dyDescent="0.25">
      <c r="A77" s="7"/>
      <c r="B77" s="84" t="s">
        <v>338</v>
      </c>
      <c r="C77" s="84" t="s">
        <v>339</v>
      </c>
      <c r="D77" s="45">
        <v>1.3</v>
      </c>
      <c r="E77" s="77"/>
      <c r="F77" s="86"/>
    </row>
    <row r="78" spans="1:6" s="75" customFormat="1" ht="12.6" customHeight="1" x14ac:dyDescent="0.25">
      <c r="A78" s="7"/>
      <c r="B78" s="84" t="s">
        <v>340</v>
      </c>
      <c r="C78" s="84" t="s">
        <v>341</v>
      </c>
      <c r="D78" s="4">
        <f>+D79+D80+D81</f>
        <v>15.2</v>
      </c>
      <c r="E78" s="97"/>
      <c r="F78" s="86"/>
    </row>
    <row r="79" spans="1:6" ht="12.6" customHeight="1" x14ac:dyDescent="0.25">
      <c r="A79" s="7"/>
      <c r="B79" s="84" t="s">
        <v>342</v>
      </c>
      <c r="C79" s="84" t="s">
        <v>343</v>
      </c>
      <c r="D79" s="4">
        <v>5</v>
      </c>
      <c r="E79" s="97"/>
      <c r="F79" s="105"/>
    </row>
    <row r="80" spans="1:6" ht="12.6" customHeight="1" x14ac:dyDescent="0.25">
      <c r="A80" s="7"/>
      <c r="B80" s="84" t="s">
        <v>344</v>
      </c>
      <c r="C80" s="84" t="s">
        <v>345</v>
      </c>
      <c r="D80" s="4">
        <v>2.2000000000000002</v>
      </c>
      <c r="E80" s="97"/>
    </row>
    <row r="81" spans="1:6" ht="12.6" customHeight="1" x14ac:dyDescent="0.25">
      <c r="A81" s="7"/>
      <c r="B81" s="84" t="s">
        <v>346</v>
      </c>
      <c r="C81" s="84" t="s">
        <v>347</v>
      </c>
      <c r="D81" s="4">
        <v>8</v>
      </c>
      <c r="E81" s="97"/>
    </row>
    <row r="82" spans="1:6" ht="12.6" customHeight="1" x14ac:dyDescent="0.25">
      <c r="A82" s="7"/>
      <c r="B82" s="84" t="s">
        <v>348</v>
      </c>
      <c r="C82" s="84" t="s">
        <v>349</v>
      </c>
      <c r="D82" s="4">
        <f>+D83+D95+D96+D97</f>
        <v>86</v>
      </c>
      <c r="E82" s="97"/>
    </row>
    <row r="83" spans="1:6" ht="12.6" customHeight="1" x14ac:dyDescent="0.25">
      <c r="A83" s="7"/>
      <c r="B83" s="84" t="s">
        <v>350</v>
      </c>
      <c r="C83" s="84" t="s">
        <v>351</v>
      </c>
      <c r="D83" s="4">
        <f>D94+D93+D92+D91+D90+D89+D88+D87+D86+D85+D84</f>
        <v>43</v>
      </c>
      <c r="E83" s="97"/>
    </row>
    <row r="84" spans="1:6" ht="12.6" customHeight="1" x14ac:dyDescent="0.25">
      <c r="A84" s="7"/>
      <c r="B84" s="84" t="s">
        <v>352</v>
      </c>
      <c r="C84" s="84" t="s">
        <v>292</v>
      </c>
      <c r="D84" s="4">
        <v>2</v>
      </c>
      <c r="E84" s="97"/>
    </row>
    <row r="85" spans="1:6" ht="12.6" customHeight="1" x14ac:dyDescent="0.25">
      <c r="A85" s="7"/>
      <c r="B85" s="84" t="s">
        <v>353</v>
      </c>
      <c r="C85" s="84" t="s">
        <v>354</v>
      </c>
      <c r="D85" s="4">
        <v>2</v>
      </c>
      <c r="E85" s="97"/>
    </row>
    <row r="86" spans="1:6" ht="12.6" customHeight="1" x14ac:dyDescent="0.25">
      <c r="A86" s="7"/>
      <c r="B86" s="84" t="s">
        <v>355</v>
      </c>
      <c r="C86" s="84" t="s">
        <v>356</v>
      </c>
      <c r="D86" s="4">
        <v>2</v>
      </c>
      <c r="E86" s="97"/>
    </row>
    <row r="87" spans="1:6" ht="12.6" customHeight="1" x14ac:dyDescent="0.25">
      <c r="A87" s="7"/>
      <c r="B87" s="84" t="s">
        <v>357</v>
      </c>
      <c r="C87" s="84" t="s">
        <v>302</v>
      </c>
      <c r="D87" s="4">
        <v>22</v>
      </c>
      <c r="E87" s="97"/>
    </row>
    <row r="88" spans="1:6" ht="12.6" customHeight="1" x14ac:dyDescent="0.25">
      <c r="A88" s="7"/>
      <c r="B88" s="84" t="s">
        <v>358</v>
      </c>
      <c r="C88" s="84" t="s">
        <v>294</v>
      </c>
      <c r="D88" s="4">
        <v>3</v>
      </c>
      <c r="E88" s="97"/>
    </row>
    <row r="89" spans="1:6" ht="12.6" customHeight="1" x14ac:dyDescent="0.25">
      <c r="A89" s="75"/>
      <c r="B89" s="84" t="s">
        <v>359</v>
      </c>
      <c r="C89" s="84" t="s">
        <v>296</v>
      </c>
      <c r="D89" s="4">
        <v>2</v>
      </c>
      <c r="E89" s="97"/>
    </row>
    <row r="90" spans="1:6" ht="12.6" customHeight="1" x14ac:dyDescent="0.25">
      <c r="A90" s="7"/>
      <c r="B90" s="84" t="s">
        <v>360</v>
      </c>
      <c r="C90" s="84" t="s">
        <v>306</v>
      </c>
      <c r="D90" s="4">
        <v>2</v>
      </c>
      <c r="E90" s="97"/>
    </row>
    <row r="91" spans="1:6" ht="12.6" customHeight="1" x14ac:dyDescent="0.25">
      <c r="A91" s="7"/>
      <c r="B91" s="84" t="s">
        <v>361</v>
      </c>
      <c r="C91" s="84" t="s">
        <v>304</v>
      </c>
      <c r="D91" s="4">
        <v>2</v>
      </c>
      <c r="E91" s="97"/>
      <c r="F91" s="21"/>
    </row>
    <row r="92" spans="1:6" ht="12.6" customHeight="1" x14ac:dyDescent="0.25">
      <c r="A92" s="7"/>
      <c r="B92" s="84" t="s">
        <v>362</v>
      </c>
      <c r="C92" s="84" t="s">
        <v>298</v>
      </c>
      <c r="D92" s="4">
        <v>2</v>
      </c>
      <c r="E92" s="97"/>
      <c r="F92" s="77"/>
    </row>
    <row r="93" spans="1:6" ht="12.6" customHeight="1" x14ac:dyDescent="0.25">
      <c r="A93" s="7"/>
      <c r="B93" s="84" t="s">
        <v>363</v>
      </c>
      <c r="C93" s="84" t="s">
        <v>364</v>
      </c>
      <c r="D93" s="4">
        <v>2</v>
      </c>
      <c r="E93" s="97"/>
    </row>
    <row r="94" spans="1:6" ht="12.6" customHeight="1" x14ac:dyDescent="0.25">
      <c r="A94" s="7"/>
      <c r="B94" s="84" t="s">
        <v>365</v>
      </c>
      <c r="C94" s="84" t="s">
        <v>300</v>
      </c>
      <c r="D94" s="4">
        <v>2</v>
      </c>
      <c r="E94" s="97"/>
    </row>
    <row r="95" spans="1:6" ht="12.6" customHeight="1" x14ac:dyDescent="0.25">
      <c r="A95" s="7"/>
      <c r="B95" s="84" t="s">
        <v>366</v>
      </c>
      <c r="C95" s="84" t="s">
        <v>367</v>
      </c>
      <c r="D95" s="3">
        <v>4</v>
      </c>
      <c r="E95" s="110"/>
    </row>
    <row r="96" spans="1:6" ht="12.6" customHeight="1" x14ac:dyDescent="0.25">
      <c r="A96" s="7"/>
      <c r="B96" s="84" t="s">
        <v>368</v>
      </c>
      <c r="C96" s="84" t="s">
        <v>369</v>
      </c>
      <c r="D96" s="3">
        <v>10</v>
      </c>
      <c r="E96" s="110"/>
      <c r="F96" s="111"/>
    </row>
    <row r="97" spans="2:6" ht="12.6" customHeight="1" x14ac:dyDescent="0.25">
      <c r="B97" s="84" t="s">
        <v>370</v>
      </c>
      <c r="C97" s="84" t="s">
        <v>371</v>
      </c>
      <c r="D97" s="4">
        <v>29</v>
      </c>
      <c r="E97" s="97"/>
      <c r="F97" s="7"/>
    </row>
    <row r="98" spans="2:6" ht="12.6" customHeight="1" x14ac:dyDescent="0.25">
      <c r="B98" s="84" t="s">
        <v>372</v>
      </c>
      <c r="C98" s="112" t="s">
        <v>373</v>
      </c>
      <c r="D98" s="113">
        <v>5.7</v>
      </c>
      <c r="E98" s="114"/>
      <c r="F98" s="115"/>
    </row>
    <row r="99" spans="2:6" ht="12.6" customHeight="1" x14ac:dyDescent="0.25">
      <c r="B99" s="29"/>
      <c r="C99" s="116" t="s">
        <v>374</v>
      </c>
      <c r="D99" s="117">
        <f>+D48+D63+D65+D68+D78+D82+D98</f>
        <v>341.7</v>
      </c>
      <c r="E99" s="86"/>
    </row>
    <row r="100" spans="2:6" x14ac:dyDescent="0.25">
      <c r="B100" s="7"/>
      <c r="C100" s="80" t="s">
        <v>375</v>
      </c>
      <c r="D100" s="7"/>
      <c r="E100" s="7"/>
    </row>
    <row r="101" spans="2:6" x14ac:dyDescent="0.25">
      <c r="B101" s="7"/>
      <c r="D101" s="7"/>
    </row>
    <row r="102" spans="2:6" x14ac:dyDescent="0.25">
      <c r="B102" s="7"/>
      <c r="C102" s="102"/>
      <c r="D102" s="7"/>
    </row>
  </sheetData>
  <mergeCells count="15">
    <mergeCell ref="B52:B53"/>
    <mergeCell ref="B55:B56"/>
    <mergeCell ref="C52:C53"/>
    <mergeCell ref="C55:C56"/>
    <mergeCell ref="D70:D71"/>
    <mergeCell ref="B70:B71"/>
    <mergeCell ref="B39:C39"/>
    <mergeCell ref="B40:C40"/>
    <mergeCell ref="B45:D45"/>
    <mergeCell ref="C1:D1"/>
    <mergeCell ref="C2:D2"/>
    <mergeCell ref="C3:D3"/>
    <mergeCell ref="A5:D5"/>
    <mergeCell ref="A6:D6"/>
    <mergeCell ref="B38:D38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5</vt:i4>
      </vt:variant>
    </vt:vector>
  </HeadingPairs>
  <TitlesOfParts>
    <vt:vector size="9" baseType="lpstr">
      <vt:lpstr>1 priedas</vt:lpstr>
      <vt:lpstr>2 priedas</vt:lpstr>
      <vt:lpstr>3 priedas</vt:lpstr>
      <vt:lpstr>4 priedas</vt:lpstr>
      <vt:lpstr>'2 priedas'!Print_Area</vt:lpstr>
      <vt:lpstr>'3 priedas'!Print_Area</vt:lpstr>
      <vt:lpstr>'4 priedas'!Print_Area</vt:lpstr>
      <vt:lpstr>'2 priedas'!Print_Titles</vt:lpstr>
      <vt:lpstr>'3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Vytienė</dc:creator>
  <cp:lastModifiedBy>Jolanta Sakavičienė</cp:lastModifiedBy>
  <cp:lastPrinted>2025-06-17T10:57:01Z</cp:lastPrinted>
  <dcterms:created xsi:type="dcterms:W3CDTF">2015-06-05T18:19:34Z</dcterms:created>
  <dcterms:modified xsi:type="dcterms:W3CDTF">2025-06-23T12:08:06Z</dcterms:modified>
</cp:coreProperties>
</file>