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vartotoja\Desktop\2026 metai\Taryba\2026 05 29\"/>
    </mc:Choice>
  </mc:AlternateContent>
  <xr:revisionPtr revIDLastSave="0" documentId="13_ncr:1_{EDF8EEA4-0D65-4533-9887-97907D9CE7AF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1 priedas" sheetId="2" r:id="rId1"/>
    <sheet name="3 priedas" sheetId="1" r:id="rId2"/>
  </sheets>
  <definedNames>
    <definedName name="_xlnm.Print_Area" localSheetId="1">'3 priedas'!$A$1:$K$184</definedName>
    <definedName name="_xlnm.Print_Titles" localSheetId="1">'3 priedas'!$9:$9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2" l="1"/>
  <c r="C50" i="2" l="1"/>
  <c r="C45" i="2"/>
  <c r="C54" i="2" l="1"/>
  <c r="C47" i="2"/>
  <c r="C36" i="2"/>
  <c r="C31" i="2"/>
  <c r="C27" i="2"/>
  <c r="C21" i="2"/>
  <c r="C16" i="2"/>
  <c r="C12" i="2"/>
  <c r="C9" i="2"/>
  <c r="C8" i="2" l="1"/>
  <c r="C19" i="2"/>
  <c r="C43" i="2"/>
  <c r="C39" i="2" l="1"/>
  <c r="C41" i="2"/>
  <c r="C53" i="2" l="1"/>
  <c r="C57" i="2" l="1"/>
</calcChain>
</file>

<file path=xl/sharedStrings.xml><?xml version="1.0" encoding="utf-8"?>
<sst xmlns="http://schemas.openxmlformats.org/spreadsheetml/2006/main" count="327" uniqueCount="228">
  <si>
    <t>Iš jų:</t>
  </si>
  <si>
    <t>Kėdainių lopšelis-darželis  „Aviliukas“</t>
  </si>
  <si>
    <t>Kėdainių lopšelis-darželis „Pasaka“</t>
  </si>
  <si>
    <t>Kėdainių lopšelis-darželis „Puriena“</t>
  </si>
  <si>
    <t>Kėdainių lopšelis-darželis „Vaikystė“</t>
  </si>
  <si>
    <t>Kėdainių lopšelis-darželis „Varpelis“</t>
  </si>
  <si>
    <t>Kėdainių lopšelis-darželis „Vyturėlis“</t>
  </si>
  <si>
    <t>Kėdainių lopšelis-darželis „Žilvitis“</t>
  </si>
  <si>
    <t>Kėdainių r. Vilainių mokykla-darželis „Obelėlė“</t>
  </si>
  <si>
    <t>Kėdainių „Atžalyno“ gimnazija</t>
  </si>
  <si>
    <t>Kėdainių šviesioji gimnazija</t>
  </si>
  <si>
    <t>Kėdainių r. Akademijos gimnazija</t>
  </si>
  <si>
    <t>Kėdainių r. Josvainių gimnazija</t>
  </si>
  <si>
    <t>Kėdainių r. Krakių Mikalojaus Katkaus gimnazija</t>
  </si>
  <si>
    <t>Kėdainių r. Šėtos gimnazija</t>
  </si>
  <si>
    <t>Lietuvos sporto universiteto Kėdainių „Aušros“ progimnazija</t>
  </si>
  <si>
    <t>Kėdainių „Ryto“ progimnazija</t>
  </si>
  <si>
    <t>Kėdainių Senamiesčio progimnazija</t>
  </si>
  <si>
    <t>Kėdainių r. Dotnuvos pagrindinė mokykla</t>
  </si>
  <si>
    <t>Kėdainių r. Labūnavos pagrindinė mokykla</t>
  </si>
  <si>
    <t>Kėdainių r. Surviliškio Vinco Svirskio pagrindinė mokykla</t>
  </si>
  <si>
    <t>Kėdainių suaugusiųjų ir jaunimo mokymo centras</t>
  </si>
  <si>
    <t>Kėdainių „Spindulio“ mokykla</t>
  </si>
  <si>
    <t>Kėdainių dailės mokykla</t>
  </si>
  <si>
    <t>Kėdainių kalbų mokykla</t>
  </si>
  <si>
    <t>Kėdainių muzikos  mokykla</t>
  </si>
  <si>
    <t>Kėdainių švietimo pagalbos tarnyba</t>
  </si>
  <si>
    <t>Kėdainių sporto centras</t>
  </si>
  <si>
    <t>Kėdainių kultūros centras</t>
  </si>
  <si>
    <t>Akademijos kultūros centras</t>
  </si>
  <si>
    <t>Josvainių kultūros centras</t>
  </si>
  <si>
    <t>Krakių kultūros centras</t>
  </si>
  <si>
    <t>Šėtos kultūros centras</t>
  </si>
  <si>
    <t>Truskavos kultūros centras</t>
  </si>
  <si>
    <t>Kėdainių rajono savivaldybės Mikalojaus Daukšos viešoji biblioteka</t>
  </si>
  <si>
    <t>Kėdainių krašto muziejus</t>
  </si>
  <si>
    <t>Kėdainių rajono savivaldybės priešgaisrinė tarnyba</t>
  </si>
  <si>
    <t>Kėdainių bendruomenės socialinis centras</t>
  </si>
  <si>
    <t>Dotnuvos slaugos namai</t>
  </si>
  <si>
    <t>Josvainių socialinis ir ugdymo centras</t>
  </si>
  <si>
    <t xml:space="preserve">Šėtos socialinis ir ugdymo centras </t>
  </si>
  <si>
    <t>Kėdainių pagalbos šeimai centras</t>
  </si>
  <si>
    <t>Kėdainių rajono savivaldybės visuomenės sveikatos biuras</t>
  </si>
  <si>
    <t xml:space="preserve">Kėdainių rajono savivaldybės administracija </t>
  </si>
  <si>
    <t>Kėdainių rajono savivaldybės administracijos Kėdainių miesto seniūnija</t>
  </si>
  <si>
    <t>Kėdainių rajono savivaldybės administracijos Dotnuvos seniūnija</t>
  </si>
  <si>
    <t>Kėdainių rajono savivaldybės administracijos Gudžiūnų seniūnija</t>
  </si>
  <si>
    <t>Kėdainių rajono savivaldybės administracijos Josvainių seniūnija</t>
  </si>
  <si>
    <t>Kėdainių rajono savivaldybės administracijos Krakių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</si>
  <si>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</si>
  <si>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</si>
  <si>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Surviliškio seniūnija</t>
  </si>
  <si>
    <t>Kėdainių rajono savivaldybės administracijos Šėtos seniūnija</t>
  </si>
  <si>
    <t>Kėdainių rajono savivaldybės administracijos Truskavos seniūnija</t>
  </si>
  <si>
    <t>Kėdainių rajono savivaldybės administracijos Vilainių seniūnija</t>
  </si>
  <si>
    <t>Kėdainių rajono savivaldybės kontrolės ir audito tarnyba</t>
  </si>
  <si>
    <t>Aisgnavimų valdytojas, programa</t>
  </si>
  <si>
    <t>01 Aktyvios visuomenės ugdymas</t>
  </si>
  <si>
    <t>02 Socialinės gerovės užtikrinimas</t>
  </si>
  <si>
    <t>03 Darnios aplinkos ir infrastruktūros plėtra</t>
  </si>
  <si>
    <t>04 Ekonomikos plėtra</t>
  </si>
  <si>
    <t>05 Savivaldybės valdymo tobulinimas</t>
  </si>
  <si>
    <t>savivaldybės biudžeto (SB)</t>
  </si>
  <si>
    <t>valstybės biudžeto (VB)</t>
  </si>
  <si>
    <t>Europos Sąjungos  (ES)</t>
  </si>
  <si>
    <t>kitos tarptautinės finansinės paramos ir bendrojo finansavimo lėšos (VB)</t>
  </si>
  <si>
    <t>skolintos lėšos (SL)</t>
  </si>
  <si>
    <t>biudžetinių įstaigų pajamos už prekes ir paslaugas (S)</t>
  </si>
  <si>
    <t>Valstybinėms (valstybės perduotoms savivaldybėms) funkcijoms atlikti  (SBVB)</t>
  </si>
  <si>
    <t>Ugdymo reikmėms finansuoti (ML)</t>
  </si>
  <si>
    <t>Iš viso asignavimų</t>
  </si>
  <si>
    <t>Savivaldybės savarankiškoms funkcijoms vykdyti:</t>
  </si>
  <si>
    <t>1</t>
  </si>
  <si>
    <t>(tūkst. Eur)</t>
  </si>
  <si>
    <t>3 priedas</t>
  </si>
  <si>
    <t>2.1</t>
  </si>
  <si>
    <t>1.1</t>
  </si>
  <si>
    <t>7.1</t>
  </si>
  <si>
    <t>9.1</t>
  </si>
  <si>
    <t>3.1</t>
  </si>
  <si>
    <t>5.1</t>
  </si>
  <si>
    <t>4.1</t>
  </si>
  <si>
    <t>6.1</t>
  </si>
  <si>
    <t>8.1</t>
  </si>
  <si>
    <t>10.1</t>
  </si>
  <si>
    <t>11.1</t>
  </si>
  <si>
    <t>12.1</t>
  </si>
  <si>
    <t>13.1</t>
  </si>
  <si>
    <t>14.1</t>
  </si>
  <si>
    <t>15.1</t>
  </si>
  <si>
    <t>16.1</t>
  </si>
  <si>
    <t>17.1</t>
  </si>
  <si>
    <t>18.1</t>
  </si>
  <si>
    <t>19.1</t>
  </si>
  <si>
    <t>20.1</t>
  </si>
  <si>
    <t>21.1</t>
  </si>
  <si>
    <t>22.1</t>
  </si>
  <si>
    <t>23.1</t>
  </si>
  <si>
    <t>24.1</t>
  </si>
  <si>
    <t>25.1</t>
  </si>
  <si>
    <t>26.1</t>
  </si>
  <si>
    <t>27.1</t>
  </si>
  <si>
    <t>41.1</t>
  </si>
  <si>
    <t>28.1</t>
  </si>
  <si>
    <t>29.1</t>
  </si>
  <si>
    <t>30.1</t>
  </si>
  <si>
    <t>31.1</t>
  </si>
  <si>
    <t>32.1</t>
  </si>
  <si>
    <t>33.1</t>
  </si>
  <si>
    <t>34.1</t>
  </si>
  <si>
    <t>35.1</t>
  </si>
  <si>
    <t>36.1</t>
  </si>
  <si>
    <t>37.1</t>
  </si>
  <si>
    <t>38.1</t>
  </si>
  <si>
    <t>49.1</t>
  </si>
  <si>
    <t>39.1</t>
  </si>
  <si>
    <t>39.2</t>
  </si>
  <si>
    <t>40.1</t>
  </si>
  <si>
    <t>40.2</t>
  </si>
  <si>
    <t>42.1</t>
  </si>
  <si>
    <t>43.1</t>
  </si>
  <si>
    <t>44.1</t>
  </si>
  <si>
    <t>44.3</t>
  </si>
  <si>
    <t>44.2</t>
  </si>
  <si>
    <t>44.4</t>
  </si>
  <si>
    <t>44.5</t>
  </si>
  <si>
    <t>45.1</t>
  </si>
  <si>
    <t>45.2</t>
  </si>
  <si>
    <t>45.3</t>
  </si>
  <si>
    <t>46.1</t>
  </si>
  <si>
    <t>46.2</t>
  </si>
  <si>
    <t>46.3</t>
  </si>
  <si>
    <t>46.4</t>
  </si>
  <si>
    <t>47.1</t>
  </si>
  <si>
    <t>47.2</t>
  </si>
  <si>
    <t>47.3</t>
  </si>
  <si>
    <t>47.4</t>
  </si>
  <si>
    <t>48.1</t>
  </si>
  <si>
    <t>48.2</t>
  </si>
  <si>
    <t>48.3</t>
  </si>
  <si>
    <t>48.4</t>
  </si>
  <si>
    <t>49.2</t>
  </si>
  <si>
    <t>49.3</t>
  </si>
  <si>
    <t>49.4</t>
  </si>
  <si>
    <t>49.5</t>
  </si>
  <si>
    <t>50.1</t>
  </si>
  <si>
    <t>50.2</t>
  </si>
  <si>
    <t>50.3</t>
  </si>
  <si>
    <t>50.4</t>
  </si>
  <si>
    <t>51.1</t>
  </si>
  <si>
    <t>51.2</t>
  </si>
  <si>
    <t>51.3</t>
  </si>
  <si>
    <t>51.4</t>
  </si>
  <si>
    <t>52.1</t>
  </si>
  <si>
    <t>52.2</t>
  </si>
  <si>
    <t>52.3</t>
  </si>
  <si>
    <t>52.4</t>
  </si>
  <si>
    <t>53.1</t>
  </si>
  <si>
    <t>53.2</t>
  </si>
  <si>
    <t>53.3</t>
  </si>
  <si>
    <t>53.4</t>
  </si>
  <si>
    <t>54.1</t>
  </si>
  <si>
    <t>54.3</t>
  </si>
  <si>
    <t>54.2</t>
  </si>
  <si>
    <t>54.4</t>
  </si>
  <si>
    <t>55.1</t>
  </si>
  <si>
    <t>55.3</t>
  </si>
  <si>
    <t>55.2</t>
  </si>
  <si>
    <t>55.4</t>
  </si>
  <si>
    <t>Eil. Nr.</t>
  </si>
  <si>
    <t>Infrastruktūros plėtros įmokos</t>
  </si>
  <si>
    <t>Mokesčiai už valstybinius gamtos išteklius</t>
  </si>
  <si>
    <t xml:space="preserve">                                                 1 priedas</t>
  </si>
  <si>
    <t xml:space="preserve"> (tūkst. Eur)</t>
  </si>
  <si>
    <t xml:space="preserve">             Pajamų pavadinimas</t>
  </si>
  <si>
    <t>Suma</t>
  </si>
  <si>
    <t xml:space="preserve"> MOKESČIAI (2+5+9)</t>
  </si>
  <si>
    <t>Pajamų ir pelno mokesčiai (3+4)</t>
  </si>
  <si>
    <t>Gyventojų pajamų mokestis pagal Lietuvos Respublikos 2025-2027 metų biudžeto patvirtinimo įstatymą</t>
  </si>
  <si>
    <t>Gyventojų pajamų mokestis iš veiklos, kuria verčiamasi turint verslo liudijimą</t>
  </si>
  <si>
    <t>Turto mokesčiai (6+7+8)</t>
  </si>
  <si>
    <t>Žemės mokestis</t>
  </si>
  <si>
    <t>Paveldimo turto mokestis</t>
  </si>
  <si>
    <t>Nekilnojamojo turto mokestis</t>
  </si>
  <si>
    <t>Prekių ir paslaugų mokesčiai (10)</t>
  </si>
  <si>
    <t>Mokestis už aplinkos teršimą</t>
  </si>
  <si>
    <t>Turto pajamos (13+14+15+16)</t>
  </si>
  <si>
    <t>Dividendai</t>
  </si>
  <si>
    <t xml:space="preserve">Nuomos mokestis už valstybinę žemę ir valstybinio vidaus  vandenų fondo vandens telkinius  </t>
  </si>
  <si>
    <t>Mokesčiai už medžiojamųjų gyvūnų išteklius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</si>
  <si>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</si>
  <si>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</si>
  <si>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</si>
  <si>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>Rinkliavos (23+24 )</t>
  </si>
  <si>
    <t>Valstybės rinkliava</t>
  </si>
  <si>
    <t>Vietinė rinkliava</t>
  </si>
  <si>
    <t>Pajamos iš baudų ir konfiskacijos</t>
  </si>
  <si>
    <t>Kitos neišvardytos pajamos</t>
  </si>
  <si>
    <t xml:space="preserve">MATERIALIOJO IR NEMATERIALIOJO TURTO REALIZAVIMO PAJAMOS </t>
  </si>
  <si>
    <t>DOTACIJOS IŠ KITŲ VALDŽIOS SEKTORIAUS  SUBJEKTŲ (30+34+35)</t>
  </si>
  <si>
    <t>Valstybinėms (perduotoms savivaldybėms) funkcijoms atlikti</t>
  </si>
  <si>
    <t>Ugdymo reikmėms finansuoti</t>
  </si>
  <si>
    <t>Kita tikslinė dotacija, iš jos:</t>
  </si>
  <si>
    <t>mokyklos specialiųjų ugdymosi poreikių turintiems mokiniams</t>
  </si>
  <si>
    <t xml:space="preserve">Valstybės biudžeto kitos dotacijos </t>
  </si>
  <si>
    <t>35</t>
  </si>
  <si>
    <t>Europos Sąjungos ir kitos tarptautinės finansinės paramos lėšos</t>
  </si>
  <si>
    <t>36</t>
  </si>
  <si>
    <t>37</t>
  </si>
  <si>
    <t>38</t>
  </si>
  <si>
    <t>Metų pradžios lėšų likutis</t>
  </si>
  <si>
    <t>39</t>
  </si>
  <si>
    <t>________________________________________________</t>
  </si>
  <si>
    <t xml:space="preserve">                                                                                 Kėdainių rajono savivaldybės tarybos</t>
  </si>
  <si>
    <t xml:space="preserve">                      Kėdainių rajono savivaldybės tarybos</t>
  </si>
  <si>
    <t xml:space="preserve">          KĖDAINIŲ RAJONO SAVIVALDYBĖS 2026 METŲ BIUDŽETO PAJAMOS</t>
  </si>
  <si>
    <t>KITOS PAJAMOS (12+17+22+25+26+27)</t>
  </si>
  <si>
    <t>Pajamos už prekes ir paslaugas (18+19+20)</t>
  </si>
  <si>
    <t>Iš viso (1+11+28)</t>
  </si>
  <si>
    <t>Valstybės biudžeto specialioji tikslinė dotacija (32+33+34)</t>
  </si>
  <si>
    <t xml:space="preserve">                                       IŠ VISO PAJAMŲ IR DOTACIJŲ (29+30)</t>
  </si>
  <si>
    <t xml:space="preserve">Finansinių įsipareigojimų prisiėmimas (skolinimasis) </t>
  </si>
  <si>
    <t>40</t>
  </si>
  <si>
    <t xml:space="preserve">     IŠ VISO (37+38+39)</t>
  </si>
  <si>
    <t>KĖDAINIŲ RAJONO  SAVIVALDYBĖS 2026 METŲ  BIUDŽETO ASIGNAVIMAI</t>
  </si>
  <si>
    <t>Kėdainių rajono savivaldybės 2026 m. biudžeto išlaidų planas pagal programas ir finansavimo šaltinius</t>
  </si>
  <si>
    <t xml:space="preserve">                                                                                 2026 m. gegužės 29 d. sprendimo Nr. TS-</t>
  </si>
  <si>
    <t xml:space="preserve">                      2026 m. gegužės 29 d. sprendimo Nr. TS-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</si>
</sst>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;\-0.0;;"/>
    <numFmt numFmtId="166" formatCode="#,##0.0_ ;\-#,##0.0\ "/>
    <numFmt numFmtId="167" formatCode="#,##0.0"/>
  </numFmts>
  <fonts count="10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trike/>
      <sz val="10"/>
      <name val="Times New Roman"/>
      <family val="1"/>
      <charset val="186"/>
    </font>
    <font>
      <strike/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22">
    <xf numFmtId="0" fontId="0" fillId="0" borderId="0" xfId="0"/>
    <xf numFmtId="0" fontId="1" fillId="0" borderId="0" xfId="2" applyFont="1" applyFill="1" applyAlignment="1">
      <alignment horizontal="right" vertical="center"/>
    </xf>
    <xf numFmtId="0" fontId="6" fillId="0" borderId="0" xfId="2" applyFont="1" applyFill="1" applyAlignment="1">
      <alignment horizontal="left"/>
    </xf>
    <xf numFmtId="0" fontId="1" fillId="0" borderId="0" xfId="0" applyFont="1" applyFill="1"/>
    <xf numFmtId="0" fontId="6" fillId="0" borderId="0" xfId="0" applyFont="1" applyFill="1" applyAlignment="1">
      <alignment horizontal="left"/>
    </xf>
    <xf numFmtId="0" fontId="6" fillId="0" borderId="0" xfId="2" applyFont="1" applyFill="1" applyAlignment="1">
      <alignment horizontal="right"/>
    </xf>
    <xf numFmtId="0" fontId="1" fillId="0" borderId="0" xfId="2" applyFont="1" applyFill="1" applyAlignment="1">
      <alignment horizontal="right"/>
    </xf>
    <xf numFmtId="0" fontId="2" fillId="0" borderId="0" xfId="2" applyFont="1" applyFill="1" applyAlignment="1">
      <alignment horizontal="center" vertical="center"/>
    </xf>
    <xf numFmtId="0" fontId="1" fillId="0" borderId="0" xfId="2" applyFont="1" applyFill="1" applyAlignment="1">
      <alignment vertical="center"/>
    </xf>
    <xf numFmtId="0" fontId="1" fillId="0" borderId="0" xfId="2" applyFont="1" applyFill="1"/>
    <xf numFmtId="0" fontId="2" fillId="0" borderId="1" xfId="2" applyFont="1" applyFill="1" applyBorder="1" applyAlignment="1">
      <alignment vertical="center"/>
    </xf>
    <xf numFmtId="0" fontId="2" fillId="0" borderId="1" xfId="2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right" vertical="center"/>
    </xf>
    <xf numFmtId="167" fontId="2" fillId="0" borderId="1" xfId="0" applyNumberFormat="1" applyFont="1" applyFill="1" applyBorder="1"/>
    <xf numFmtId="0" fontId="1" fillId="0" borderId="1" xfId="2" applyFont="1" applyFill="1" applyBorder="1" applyAlignment="1">
      <alignment vertical="center" wrapText="1"/>
    </xf>
    <xf numFmtId="167" fontId="1" fillId="0" borderId="1" xfId="0" applyNumberFormat="1" applyFont="1" applyFill="1" applyBorder="1" applyAlignment="1">
      <alignment vertical="center"/>
    </xf>
    <xf numFmtId="167" fontId="2" fillId="0" borderId="1" xfId="0" applyNumberFormat="1" applyFont="1" applyFill="1" applyBorder="1" applyAlignment="1">
      <alignment vertical="center"/>
    </xf>
    <xf numFmtId="0" fontId="1" fillId="0" borderId="1" xfId="2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4" xfId="2" applyFont="1" applyFill="1" applyBorder="1" applyAlignment="1">
      <alignment horizontal="right" vertical="center"/>
    </xf>
    <xf numFmtId="0" fontId="2" fillId="0" borderId="4" xfId="2" applyFont="1" applyFill="1" applyBorder="1" applyAlignment="1">
      <alignment horizontal="left" vertical="center"/>
    </xf>
    <xf numFmtId="167" fontId="8" fillId="0" borderId="1" xfId="0" applyNumberFormat="1" applyFont="1" applyFill="1" applyBorder="1" applyAlignment="1">
      <alignment vertical="center"/>
    </xf>
    <xf numFmtId="0" fontId="1" fillId="0" borderId="7" xfId="2" applyFont="1" applyFill="1" applyBorder="1" applyAlignment="1">
      <alignment horizontal="right" vertical="center"/>
    </xf>
    <xf numFmtId="0" fontId="2" fillId="0" borderId="7" xfId="2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" xfId="2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wrapText="1"/>
    </xf>
    <xf numFmtId="0" fontId="2" fillId="0" borderId="4" xfId="2" applyFont="1" applyFill="1" applyBorder="1" applyAlignment="1">
      <alignment horizontal="right" vertical="center"/>
    </xf>
    <xf numFmtId="0" fontId="2" fillId="0" borderId="7" xfId="2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1" fillId="0" borderId="4" xfId="2" applyFont="1" applyFill="1" applyBorder="1" applyAlignment="1">
      <alignment horizontal="left" vertical="center"/>
    </xf>
    <xf numFmtId="0" fontId="1" fillId="0" borderId="7" xfId="2" applyFont="1" applyFill="1" applyBorder="1" applyAlignment="1">
      <alignment horizontal="left" vertical="center"/>
    </xf>
    <xf numFmtId="167" fontId="1" fillId="0" borderId="1" xfId="0" applyNumberFormat="1" applyFont="1" applyFill="1" applyBorder="1"/>
    <xf numFmtId="49" fontId="1" fillId="0" borderId="1" xfId="2" applyNumberFormat="1" applyFont="1" applyFill="1" applyBorder="1" applyAlignment="1">
      <alignment horizontal="right" vertical="center"/>
    </xf>
    <xf numFmtId="49" fontId="1" fillId="0" borderId="4" xfId="2" applyNumberFormat="1" applyFont="1" applyFill="1" applyBorder="1" applyAlignment="1">
      <alignment horizontal="right" vertical="center"/>
    </xf>
    <xf numFmtId="49" fontId="1" fillId="0" borderId="7" xfId="2" applyNumberFormat="1" applyFont="1" applyFill="1" applyBorder="1" applyAlignment="1">
      <alignment horizontal="right" vertical="center"/>
    </xf>
    <xf numFmtId="0" fontId="1" fillId="0" borderId="1" xfId="0" applyFont="1" applyFill="1" applyBorder="1"/>
    <xf numFmtId="0" fontId="2" fillId="0" borderId="4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167" fontId="2" fillId="0" borderId="0" xfId="2" applyNumberFormat="1" applyFont="1" applyFill="1"/>
    <xf numFmtId="167" fontId="2" fillId="0" borderId="0" xfId="0" applyNumberFormat="1" applyFont="1" applyFill="1"/>
    <xf numFmtId="0" fontId="1" fillId="0" borderId="0" xfId="0" applyFont="1" applyFill="1" applyAlignment="1">
      <alignment horizontal="right"/>
    </xf>
    <xf numFmtId="167" fontId="1" fillId="0" borderId="0" xfId="0" applyNumberFormat="1" applyFont="1" applyFill="1"/>
    <xf numFmtId="0" fontId="3" fillId="0" borderId="0" xfId="0" applyFont="1" applyFill="1"/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/>
    </xf>
    <xf numFmtId="164" fontId="2" fillId="0" borderId="2" xfId="0" applyNumberFormat="1" applyFont="1" applyFill="1" applyBorder="1" applyAlignment="1">
      <alignment vertical="center"/>
    </xf>
    <xf numFmtId="166" fontId="3" fillId="0" borderId="1" xfId="0" applyNumberFormat="1" applyFont="1" applyFill="1" applyBorder="1"/>
    <xf numFmtId="165" fontId="3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right" vertical="center"/>
    </xf>
    <xf numFmtId="164" fontId="1" fillId="0" borderId="2" xfId="0" applyNumberFormat="1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right" vertical="center"/>
    </xf>
    <xf numFmtId="164" fontId="2" fillId="0" borderId="4" xfId="0" applyNumberFormat="1" applyFont="1" applyFill="1" applyBorder="1" applyAlignment="1">
      <alignment horizontal="left" vertical="center"/>
    </xf>
    <xf numFmtId="165" fontId="3" fillId="0" borderId="4" xfId="0" applyNumberFormat="1" applyFont="1" applyFill="1" applyBorder="1" applyAlignment="1">
      <alignment horizontal="center"/>
    </xf>
    <xf numFmtId="166" fontId="3" fillId="0" borderId="4" xfId="0" applyNumberFormat="1" applyFont="1" applyFill="1" applyBorder="1" applyAlignment="1">
      <alignment horizontal="right" vertical="center"/>
    </xf>
    <xf numFmtId="165" fontId="3" fillId="0" borderId="4" xfId="0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164" fontId="2" fillId="0" borderId="7" xfId="0" applyNumberFormat="1" applyFont="1" applyFill="1" applyBorder="1" applyAlignment="1">
      <alignment horizontal="left" vertical="center"/>
    </xf>
    <xf numFmtId="165" fontId="5" fillId="0" borderId="1" xfId="0" applyNumberFormat="1" applyFont="1" applyFill="1" applyBorder="1"/>
    <xf numFmtId="165" fontId="3" fillId="0" borderId="7" xfId="0" applyNumberFormat="1" applyFont="1" applyFill="1" applyBorder="1" applyAlignment="1">
      <alignment horizontal="center"/>
    </xf>
    <xf numFmtId="166" fontId="3" fillId="0" borderId="7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49" fontId="1" fillId="0" borderId="4" xfId="0" applyNumberFormat="1" applyFont="1" applyFill="1" applyBorder="1" applyAlignment="1">
      <alignment horizontal="right" vertical="center"/>
    </xf>
    <xf numFmtId="164" fontId="1" fillId="0" borderId="4" xfId="0" applyNumberFormat="1" applyFont="1" applyFill="1" applyBorder="1" applyAlignment="1">
      <alignment horizontal="left" vertical="center"/>
    </xf>
    <xf numFmtId="49" fontId="1" fillId="0" borderId="7" xfId="0" applyNumberFormat="1" applyFont="1" applyFill="1" applyBorder="1" applyAlignment="1">
      <alignment horizontal="right" vertical="center"/>
    </xf>
    <xf numFmtId="164" fontId="1" fillId="0" borderId="7" xfId="0" applyNumberFormat="1" applyFont="1" applyFill="1" applyBorder="1" applyAlignment="1">
      <alignment horizontal="left" vertical="center"/>
    </xf>
    <xf numFmtId="164" fontId="2" fillId="0" borderId="2" xfId="1" applyNumberFormat="1" applyFont="1" applyFill="1" applyBorder="1" applyAlignment="1">
      <alignment vertical="center"/>
    </xf>
    <xf numFmtId="164" fontId="2" fillId="0" borderId="4" xfId="0" applyNumberFormat="1" applyFont="1" applyFill="1" applyBorder="1" applyAlignment="1">
      <alignment horizontal="left" vertical="center" wrapText="1"/>
    </xf>
    <xf numFmtId="164" fontId="2" fillId="0" borderId="7" xfId="0" applyNumberFormat="1" applyFont="1" applyFill="1" applyBorder="1" applyAlignment="1">
      <alignment horizontal="left" vertical="center" wrapText="1"/>
    </xf>
    <xf numFmtId="166" fontId="5" fillId="0" borderId="1" xfId="0" applyNumberFormat="1" applyFont="1" applyFill="1" applyBorder="1"/>
    <xf numFmtId="164" fontId="2" fillId="0" borderId="2" xfId="0" applyNumberFormat="1" applyFont="1" applyFill="1" applyBorder="1" applyAlignment="1">
      <alignment horizontal="left" vertical="center" wrapText="1"/>
    </xf>
    <xf numFmtId="164" fontId="1" fillId="0" borderId="2" xfId="0" applyNumberFormat="1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right"/>
    </xf>
    <xf numFmtId="0" fontId="3" fillId="0" borderId="7" xfId="0" applyFont="1" applyFill="1" applyBorder="1" applyAlignment="1">
      <alignment horizontal="right"/>
    </xf>
    <xf numFmtId="166" fontId="5" fillId="0" borderId="4" xfId="0" applyNumberFormat="1" applyFont="1" applyFill="1" applyBorder="1" applyAlignment="1">
      <alignment horizontal="center"/>
    </xf>
    <xf numFmtId="166" fontId="5" fillId="0" borderId="7" xfId="0" applyNumberFormat="1" applyFont="1" applyFill="1" applyBorder="1" applyAlignment="1">
      <alignment horizontal="center"/>
    </xf>
    <xf numFmtId="0" fontId="9" fillId="0" borderId="1" xfId="0" applyFont="1" applyFill="1" applyBorder="1"/>
    <xf numFmtId="164" fontId="1" fillId="0" borderId="6" xfId="0" applyNumberFormat="1" applyFont="1" applyFill="1" applyBorder="1" applyAlignment="1">
      <alignment horizontal="left" vertical="center"/>
    </xf>
    <xf numFmtId="164" fontId="1" fillId="0" borderId="5" xfId="0" applyNumberFormat="1" applyFont="1" applyFill="1" applyBorder="1" applyAlignment="1">
      <alignment vertical="center" wrapText="1"/>
    </xf>
    <xf numFmtId="166" fontId="3" fillId="0" borderId="4" xfId="0" applyNumberFormat="1" applyFont="1" applyFill="1" applyBorder="1"/>
    <xf numFmtId="165" fontId="3" fillId="0" borderId="4" xfId="0" applyNumberFormat="1" applyFont="1" applyFill="1" applyBorder="1"/>
    <xf numFmtId="164" fontId="2" fillId="0" borderId="4" xfId="0" applyNumberFormat="1" applyFont="1" applyFill="1" applyBorder="1" applyAlignment="1">
      <alignment horizontal="right" vertical="center" wrapText="1"/>
    </xf>
    <xf numFmtId="166" fontId="9" fillId="0" borderId="4" xfId="0" applyNumberFormat="1" applyFont="1" applyFill="1" applyBorder="1"/>
    <xf numFmtId="165" fontId="9" fillId="0" borderId="4" xfId="0" applyNumberFormat="1" applyFont="1" applyFill="1" applyBorder="1"/>
    <xf numFmtId="166" fontId="5" fillId="0" borderId="4" xfId="0" applyNumberFormat="1" applyFont="1" applyFill="1" applyBorder="1" applyAlignment="1">
      <alignment horizontal="right" vertical="center"/>
    </xf>
    <xf numFmtId="164" fontId="2" fillId="0" borderId="7" xfId="0" applyNumberFormat="1" applyFont="1" applyFill="1" applyBorder="1" applyAlignment="1">
      <alignment horizontal="right" vertical="center" wrapText="1"/>
    </xf>
    <xf numFmtId="166" fontId="5" fillId="0" borderId="7" xfId="0" applyNumberFormat="1" applyFont="1" applyFill="1" applyBorder="1" applyAlignment="1">
      <alignment horizontal="right" vertical="center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left" vertical="center"/>
    </xf>
    <xf numFmtId="164" fontId="1" fillId="0" borderId="9" xfId="0" applyNumberFormat="1" applyFont="1" applyFill="1" applyBorder="1" applyAlignment="1">
      <alignment horizontal="left" vertical="center"/>
    </xf>
    <xf numFmtId="165" fontId="5" fillId="0" borderId="8" xfId="0" applyNumberFormat="1" applyFont="1" applyFill="1" applyBorder="1" applyAlignment="1">
      <alignment horizontal="center"/>
    </xf>
    <xf numFmtId="166" fontId="3" fillId="0" borderId="1" xfId="0" applyNumberFormat="1" applyFont="1" applyFill="1" applyBorder="1" applyAlignment="1">
      <alignment horizontal="right" vertical="center"/>
    </xf>
    <xf numFmtId="165" fontId="3" fillId="0" borderId="1" xfId="0" applyNumberFormat="1" applyFont="1" applyFill="1" applyBorder="1" applyAlignment="1">
      <alignment horizontal="right" vertical="center"/>
    </xf>
    <xf numFmtId="164" fontId="1" fillId="0" borderId="10" xfId="0" applyNumberFormat="1" applyFont="1" applyFill="1" applyBorder="1" applyAlignment="1">
      <alignment horizontal="left" vertical="center"/>
    </xf>
    <xf numFmtId="164" fontId="1" fillId="0" borderId="11" xfId="0" applyNumberFormat="1" applyFont="1" applyFill="1" applyBorder="1" applyAlignment="1">
      <alignment horizontal="left" vertical="center"/>
    </xf>
    <xf numFmtId="165" fontId="5" fillId="0" borderId="10" xfId="0" applyNumberFormat="1" applyFont="1" applyFill="1" applyBorder="1" applyAlignment="1">
      <alignment horizontal="center"/>
    </xf>
    <xf numFmtId="164" fontId="1" fillId="0" borderId="5" xfId="0" applyNumberFormat="1" applyFont="1" applyFill="1" applyBorder="1" applyAlignment="1">
      <alignment horizontal="left" vertical="center"/>
    </xf>
    <xf numFmtId="165" fontId="5" fillId="0" borderId="4" xfId="0" applyNumberFormat="1" applyFont="1" applyFill="1" applyBorder="1" applyAlignment="1">
      <alignment horizontal="center"/>
    </xf>
    <xf numFmtId="164" fontId="1" fillId="0" borderId="12" xfId="0" applyNumberFormat="1" applyFont="1" applyFill="1" applyBorder="1" applyAlignment="1">
      <alignment horizontal="left" vertical="center"/>
    </xf>
    <xf numFmtId="165" fontId="5" fillId="0" borderId="7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left" vertical="center" wrapText="1"/>
    </xf>
    <xf numFmtId="164" fontId="1" fillId="0" borderId="6" xfId="0" applyNumberFormat="1" applyFont="1" applyFill="1" applyBorder="1" applyAlignment="1">
      <alignment horizontal="left" vertical="center" wrapText="1"/>
    </xf>
    <xf numFmtId="166" fontId="3" fillId="0" borderId="1" xfId="0" applyNumberFormat="1" applyFont="1" applyFill="1" applyBorder="1" applyAlignment="1">
      <alignment horizontal="right"/>
    </xf>
    <xf numFmtId="164" fontId="2" fillId="0" borderId="8" xfId="0" applyNumberFormat="1" applyFont="1" applyFill="1" applyBorder="1" applyAlignment="1">
      <alignment horizontal="right" vertical="center" wrapText="1"/>
    </xf>
    <xf numFmtId="164" fontId="2" fillId="0" borderId="5" xfId="0" applyNumberFormat="1" applyFont="1" applyFill="1" applyBorder="1" applyAlignment="1">
      <alignment horizontal="right" vertical="center" wrapText="1"/>
    </xf>
    <xf numFmtId="164" fontId="2" fillId="0" borderId="10" xfId="0" applyNumberFormat="1" applyFont="1" applyFill="1" applyBorder="1" applyAlignment="1">
      <alignment horizontal="right" vertical="center" wrapText="1"/>
    </xf>
    <xf numFmtId="164" fontId="2" fillId="0" borderId="12" xfId="0" applyNumberFormat="1" applyFont="1" applyFill="1" applyBorder="1" applyAlignment="1">
      <alignment horizontal="right" vertical="center" wrapText="1"/>
    </xf>
    <xf numFmtId="0" fontId="1" fillId="0" borderId="0" xfId="2" applyFont="1" applyFill="1" applyAlignment="1">
      <alignment horizontal="center"/>
    </xf>
  </cellXfs>
  <cellStyles count="3">
    <cellStyle name="Įprastas" xfId="0" builtinId="0"/>
    <cellStyle name="Įprastas 2" xfId="2" xr:uid="{46124B1D-7FDB-4EB7-978A-89F804BEE668}"/>
    <cellStyle name="Normal_Sheet1_2009 m 02 men biudzetas." xfId="1" xr:uid="{9158BFCC-BFF5-4C67-8660-176A426C54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51A60-3605-4563-9DB1-FE312A15C8DC}">
  <dimension ref="A1:C92"/>
  <sheetViews>
    <sheetView tabSelected="1" zoomScaleNormal="100" workbookViewId="0">
      <selection activeCell="C38" sqref="C38"/>
    </sheetView>
  </sheetViews>
  <sheetFormatPr defaultColWidth="9.140625" defaultRowHeight="12.75" x14ac:dyDescent="0.2"/>
  <cols>
    <col min="1" max="1" width="6.28515625" style="18" customWidth="1"/>
    <col min="2" max="2" width="69.28515625" style="3" customWidth="1"/>
    <col min="3" max="3" width="14.5703125" style="3" bestFit="1" customWidth="1"/>
    <col min="4" max="16384" width="9.140625" style="3"/>
  </cols>
  <sheetData>
    <row r="1" spans="1:3" ht="15.75" x14ac:dyDescent="0.25">
      <c r="A1" s="1"/>
      <c r="B1" s="2" t="s">
        <v>213</v>
      </c>
      <c r="C1" s="2"/>
    </row>
    <row r="2" spans="1:3" ht="15.75" x14ac:dyDescent="0.25">
      <c r="A2" s="1"/>
      <c r="B2" s="4" t="s">
        <v>226</v>
      </c>
      <c r="C2" s="4"/>
    </row>
    <row r="3" spans="1:3" ht="15.75" x14ac:dyDescent="0.25">
      <c r="A3" s="5" t="s">
        <v>172</v>
      </c>
      <c r="B3" s="5"/>
      <c r="C3" s="5"/>
    </row>
    <row r="4" spans="1:3" x14ac:dyDescent="0.2">
      <c r="A4" s="1"/>
      <c r="B4" s="6"/>
      <c r="C4" s="6"/>
    </row>
    <row r="5" spans="1:3" ht="15" customHeight="1" x14ac:dyDescent="0.2">
      <c r="A5" s="7" t="s">
        <v>215</v>
      </c>
      <c r="B5" s="7"/>
      <c r="C5" s="7"/>
    </row>
    <row r="6" spans="1:3" x14ac:dyDescent="0.2">
      <c r="A6" s="8"/>
      <c r="B6" s="9"/>
      <c r="C6" s="6" t="s">
        <v>173</v>
      </c>
    </row>
    <row r="7" spans="1:3" x14ac:dyDescent="0.2">
      <c r="A7" s="10" t="s">
        <v>169</v>
      </c>
      <c r="B7" s="11" t="s">
        <v>174</v>
      </c>
      <c r="C7" s="11" t="s">
        <v>175</v>
      </c>
    </row>
    <row r="8" spans="1:3" x14ac:dyDescent="0.2">
      <c r="A8" s="12">
        <v>1</v>
      </c>
      <c r="B8" s="10" t="s">
        <v>176</v>
      </c>
      <c r="C8" s="13">
        <f>+C9+C12+C16</f>
        <v>61798</v>
      </c>
    </row>
    <row r="9" spans="1:3" x14ac:dyDescent="0.2">
      <c r="A9" s="12">
        <v>2</v>
      </c>
      <c r="B9" s="10" t="s">
        <v>177</v>
      </c>
      <c r="C9" s="13">
        <f>+C10+C11</f>
        <v>58178</v>
      </c>
    </row>
    <row r="10" spans="1:3" ht="25.5" x14ac:dyDescent="0.2">
      <c r="A10" s="12">
        <v>3</v>
      </c>
      <c r="B10" s="14" t="s">
        <v>178</v>
      </c>
      <c r="C10" s="15">
        <v>58128</v>
      </c>
    </row>
    <row r="11" spans="1:3" x14ac:dyDescent="0.2">
      <c r="A11" s="12">
        <v>4</v>
      </c>
      <c r="B11" s="14" t="s">
        <v>179</v>
      </c>
      <c r="C11" s="15">
        <v>50</v>
      </c>
    </row>
    <row r="12" spans="1:3" x14ac:dyDescent="0.2">
      <c r="A12" s="12">
        <v>5</v>
      </c>
      <c r="B12" s="10" t="s">
        <v>180</v>
      </c>
      <c r="C12" s="16">
        <f>+C13+C15+C14</f>
        <v>3220</v>
      </c>
    </row>
    <row r="13" spans="1:3" x14ac:dyDescent="0.2">
      <c r="A13" s="12">
        <v>6</v>
      </c>
      <c r="B13" s="17" t="s">
        <v>181</v>
      </c>
      <c r="C13" s="15">
        <v>1400</v>
      </c>
    </row>
    <row r="14" spans="1:3" x14ac:dyDescent="0.2">
      <c r="A14" s="12">
        <v>7</v>
      </c>
      <c r="B14" s="17" t="s">
        <v>182</v>
      </c>
      <c r="C14" s="15">
        <v>20</v>
      </c>
    </row>
    <row r="15" spans="1:3" x14ac:dyDescent="0.2">
      <c r="A15" s="12">
        <v>8</v>
      </c>
      <c r="B15" s="17" t="s">
        <v>183</v>
      </c>
      <c r="C15" s="15">
        <v>1800</v>
      </c>
    </row>
    <row r="16" spans="1:3" x14ac:dyDescent="0.2">
      <c r="A16" s="12">
        <v>9</v>
      </c>
      <c r="B16" s="10" t="s">
        <v>184</v>
      </c>
      <c r="C16" s="13">
        <f>+C17</f>
        <v>400</v>
      </c>
    </row>
    <row r="17" spans="1:3" s="18" customFormat="1" ht="15.75" customHeight="1" x14ac:dyDescent="0.25">
      <c r="A17" s="12">
        <v>10</v>
      </c>
      <c r="B17" s="17" t="s">
        <v>185</v>
      </c>
      <c r="C17" s="15">
        <v>400</v>
      </c>
    </row>
    <row r="18" spans="1:3" s="18" customFormat="1" x14ac:dyDescent="0.25">
      <c r="A18" s="19">
        <v>11</v>
      </c>
      <c r="B18" s="20" t="s">
        <v>216</v>
      </c>
      <c r="C18" s="21">
        <v>6730.6</v>
      </c>
    </row>
    <row r="19" spans="1:3" x14ac:dyDescent="0.2">
      <c r="A19" s="22"/>
      <c r="B19" s="23"/>
      <c r="C19" s="16">
        <f>C21+C27+C31+C34+C35+C36</f>
        <v>6837.6</v>
      </c>
    </row>
    <row r="20" spans="1:3" x14ac:dyDescent="0.2">
      <c r="A20" s="19">
        <v>12</v>
      </c>
      <c r="B20" s="20" t="s">
        <v>186</v>
      </c>
      <c r="C20" s="21">
        <v>800</v>
      </c>
    </row>
    <row r="21" spans="1:3" x14ac:dyDescent="0.2">
      <c r="A21" s="22"/>
      <c r="B21" s="23"/>
      <c r="C21" s="16">
        <f>C24+C25+C26+C23</f>
        <v>907</v>
      </c>
    </row>
    <row r="22" spans="1:3" x14ac:dyDescent="0.2">
      <c r="A22" s="19">
        <v>13</v>
      </c>
      <c r="B22" s="24" t="s">
        <v>187</v>
      </c>
      <c r="C22" s="21">
        <v>30</v>
      </c>
    </row>
    <row r="23" spans="1:3" x14ac:dyDescent="0.2">
      <c r="A23" s="22"/>
      <c r="B23" s="25"/>
      <c r="C23" s="16">
        <f>30+107</f>
        <v>137</v>
      </c>
    </row>
    <row r="24" spans="1:3" ht="25.5" x14ac:dyDescent="0.2">
      <c r="A24" s="12">
        <v>14</v>
      </c>
      <c r="B24" s="14" t="s">
        <v>188</v>
      </c>
      <c r="C24" s="15">
        <v>650</v>
      </c>
    </row>
    <row r="25" spans="1:3" x14ac:dyDescent="0.2">
      <c r="A25" s="12">
        <v>15</v>
      </c>
      <c r="B25" s="17" t="s">
        <v>189</v>
      </c>
      <c r="C25" s="15">
        <v>55</v>
      </c>
    </row>
    <row r="26" spans="1:3" x14ac:dyDescent="0.2">
      <c r="A26" s="12">
        <v>16</v>
      </c>
      <c r="B26" s="26" t="s">
        <v>171</v>
      </c>
      <c r="C26" s="15">
        <v>65</v>
      </c>
    </row>
    <row r="27" spans="1:3" x14ac:dyDescent="0.2">
      <c r="A27" s="12">
        <v>17</v>
      </c>
      <c r="B27" s="10" t="s">
        <v>217</v>
      </c>
      <c r="C27" s="16">
        <f>+C29+C28+C30</f>
        <v>3293.6</v>
      </c>
    </row>
    <row r="28" spans="1:3" x14ac:dyDescent="0.2">
      <c r="A28" s="12">
        <v>18</v>
      </c>
      <c r="B28" s="17" t="s">
        <v>190</v>
      </c>
      <c r="C28" s="15">
        <v>412</v>
      </c>
    </row>
    <row r="29" spans="1:3" x14ac:dyDescent="0.2">
      <c r="A29" s="12">
        <v>19</v>
      </c>
      <c r="B29" s="17" t="s">
        <v>191</v>
      </c>
      <c r="C29" s="15">
        <v>321.5</v>
      </c>
    </row>
    <row r="30" spans="1:3" x14ac:dyDescent="0.2">
      <c r="A30" s="12">
        <v>20</v>
      </c>
      <c r="B30" s="17" t="s">
        <v>192</v>
      </c>
      <c r="C30" s="15">
        <v>2560.1</v>
      </c>
    </row>
    <row r="31" spans="1:3" x14ac:dyDescent="0.2">
      <c r="A31" s="12">
        <v>22</v>
      </c>
      <c r="B31" s="10" t="s">
        <v>193</v>
      </c>
      <c r="C31" s="13">
        <f>+C32+C33</f>
        <v>2450</v>
      </c>
    </row>
    <row r="32" spans="1:3" x14ac:dyDescent="0.2">
      <c r="A32" s="12">
        <v>23</v>
      </c>
      <c r="B32" s="17" t="s">
        <v>194</v>
      </c>
      <c r="C32" s="15">
        <v>50</v>
      </c>
    </row>
    <row r="33" spans="1:3" x14ac:dyDescent="0.2">
      <c r="A33" s="12">
        <v>24</v>
      </c>
      <c r="B33" s="17" t="s">
        <v>195</v>
      </c>
      <c r="C33" s="15">
        <v>2400</v>
      </c>
    </row>
    <row r="34" spans="1:3" x14ac:dyDescent="0.2">
      <c r="A34" s="12">
        <v>25</v>
      </c>
      <c r="B34" s="10" t="s">
        <v>170</v>
      </c>
      <c r="C34" s="16">
        <v>55</v>
      </c>
    </row>
    <row r="35" spans="1:3" x14ac:dyDescent="0.2">
      <c r="A35" s="12">
        <v>26</v>
      </c>
      <c r="B35" s="10" t="s">
        <v>196</v>
      </c>
      <c r="C35" s="16">
        <v>50</v>
      </c>
    </row>
    <row r="36" spans="1:3" x14ac:dyDescent="0.2">
      <c r="A36" s="12">
        <v>27</v>
      </c>
      <c r="B36" s="10" t="s">
        <v>197</v>
      </c>
      <c r="C36" s="16">
        <f>62+20</f>
        <v>82</v>
      </c>
    </row>
    <row r="37" spans="1:3" x14ac:dyDescent="0.2">
      <c r="A37" s="12">
        <v>28</v>
      </c>
      <c r="B37" s="27" t="s">
        <v>198</v>
      </c>
      <c r="C37" s="16">
        <v>314</v>
      </c>
    </row>
    <row r="38" spans="1:3" x14ac:dyDescent="0.2">
      <c r="A38" s="19">
        <v>29</v>
      </c>
      <c r="B38" s="28" t="s">
        <v>218</v>
      </c>
      <c r="C38" s="21">
        <v>68842.600000000006</v>
      </c>
    </row>
    <row r="39" spans="1:3" s="18" customFormat="1" x14ac:dyDescent="0.25">
      <c r="A39" s="22"/>
      <c r="B39" s="29"/>
      <c r="C39" s="16">
        <f>+C8+C19+C37</f>
        <v>68949.600000000006</v>
      </c>
    </row>
    <row r="40" spans="1:3" s="18" customFormat="1" x14ac:dyDescent="0.25">
      <c r="A40" s="19">
        <v>30</v>
      </c>
      <c r="B40" s="20" t="s">
        <v>199</v>
      </c>
      <c r="C40" s="21">
        <v>50870.7</v>
      </c>
    </row>
    <row r="41" spans="1:3" s="18" customFormat="1" ht="12" customHeight="1" x14ac:dyDescent="0.25">
      <c r="A41" s="22"/>
      <c r="B41" s="23"/>
      <c r="C41" s="16">
        <f>+C43+C50+C51</f>
        <v>51437</v>
      </c>
    </row>
    <row r="42" spans="1:3" s="18" customFormat="1" x14ac:dyDescent="0.25">
      <c r="A42" s="19">
        <v>31</v>
      </c>
      <c r="B42" s="30" t="s">
        <v>219</v>
      </c>
      <c r="C42" s="21">
        <v>37564.9</v>
      </c>
    </row>
    <row r="43" spans="1:3" s="18" customFormat="1" x14ac:dyDescent="0.25">
      <c r="A43" s="22"/>
      <c r="B43" s="31"/>
      <c r="C43" s="16">
        <f>+C45+C46+C47</f>
        <v>37594.5</v>
      </c>
    </row>
    <row r="44" spans="1:3" s="18" customFormat="1" x14ac:dyDescent="0.25">
      <c r="A44" s="19">
        <v>32</v>
      </c>
      <c r="B44" s="32" t="s">
        <v>200</v>
      </c>
      <c r="C44" s="21">
        <v>7998.6</v>
      </c>
    </row>
    <row r="45" spans="1:3" ht="12.6" customHeight="1" x14ac:dyDescent="0.2">
      <c r="A45" s="22"/>
      <c r="B45" s="33"/>
      <c r="C45" s="16">
        <f>7998.6+29.6</f>
        <v>8028.2000000000007</v>
      </c>
    </row>
    <row r="46" spans="1:3" ht="12.6" customHeight="1" x14ac:dyDescent="0.2">
      <c r="A46" s="12">
        <v>33</v>
      </c>
      <c r="B46" s="17" t="s">
        <v>201</v>
      </c>
      <c r="C46" s="15">
        <v>28783.1</v>
      </c>
    </row>
    <row r="47" spans="1:3" ht="12.6" customHeight="1" x14ac:dyDescent="0.2">
      <c r="A47" s="12">
        <v>34</v>
      </c>
      <c r="B47" s="17" t="s">
        <v>202</v>
      </c>
      <c r="C47" s="34">
        <f>+C48</f>
        <v>783.2</v>
      </c>
    </row>
    <row r="48" spans="1:3" ht="12.6" customHeight="1" x14ac:dyDescent="0.2">
      <c r="A48" s="35" t="s">
        <v>109</v>
      </c>
      <c r="B48" s="14" t="s">
        <v>203</v>
      </c>
      <c r="C48" s="15">
        <v>783.2</v>
      </c>
    </row>
    <row r="49" spans="1:3" ht="12.6" customHeight="1" x14ac:dyDescent="0.2">
      <c r="A49" s="36" t="s">
        <v>205</v>
      </c>
      <c r="B49" s="30" t="s">
        <v>204</v>
      </c>
      <c r="C49" s="21">
        <v>6489.4</v>
      </c>
    </row>
    <row r="50" spans="1:3" x14ac:dyDescent="0.2">
      <c r="A50" s="37"/>
      <c r="B50" s="31"/>
      <c r="C50" s="16">
        <f>5453.4+271.8+602+162.2+536.7</f>
        <v>7026.0999999999995</v>
      </c>
    </row>
    <row r="51" spans="1:3" x14ac:dyDescent="0.2">
      <c r="A51" s="35" t="s">
        <v>207</v>
      </c>
      <c r="B51" s="27" t="s">
        <v>206</v>
      </c>
      <c r="C51" s="13">
        <v>6816.4</v>
      </c>
    </row>
    <row r="52" spans="1:3" x14ac:dyDescent="0.2">
      <c r="A52" s="36" t="s">
        <v>208</v>
      </c>
      <c r="B52" s="28" t="s">
        <v>220</v>
      </c>
      <c r="C52" s="13">
        <v>119713.3</v>
      </c>
    </row>
    <row r="53" spans="1:3" x14ac:dyDescent="0.2">
      <c r="A53" s="37"/>
      <c r="B53" s="29"/>
      <c r="C53" s="16">
        <f>+C39+C41</f>
        <v>120386.6</v>
      </c>
    </row>
    <row r="54" spans="1:3" ht="12.6" customHeight="1" x14ac:dyDescent="0.2">
      <c r="A54" s="35" t="s">
        <v>209</v>
      </c>
      <c r="B54" s="38" t="s">
        <v>221</v>
      </c>
      <c r="C54" s="34">
        <f>2233+992.2+1150</f>
        <v>4375.2</v>
      </c>
    </row>
    <row r="55" spans="1:3" ht="12.6" customHeight="1" x14ac:dyDescent="0.2">
      <c r="A55" s="35" t="s">
        <v>211</v>
      </c>
      <c r="B55" s="38" t="s">
        <v>210</v>
      </c>
      <c r="C55" s="15">
        <v>7448</v>
      </c>
    </row>
    <row r="56" spans="1:3" ht="12.6" customHeight="1" x14ac:dyDescent="0.2">
      <c r="A56" s="36" t="s">
        <v>222</v>
      </c>
      <c r="B56" s="39" t="s">
        <v>223</v>
      </c>
      <c r="C56" s="21">
        <v>131536.5</v>
      </c>
    </row>
    <row r="57" spans="1:3" x14ac:dyDescent="0.2">
      <c r="A57" s="37"/>
      <c r="B57" s="40"/>
      <c r="C57" s="13">
        <f>+C53+C54+C55</f>
        <v>132209.79999999999</v>
      </c>
    </row>
    <row r="58" spans="1:3" ht="12.6" customHeight="1" x14ac:dyDescent="0.2">
      <c r="A58" s="8"/>
      <c r="B58" s="6" t="s">
        <v>212</v>
      </c>
      <c r="C58" s="41"/>
    </row>
    <row r="59" spans="1:3" ht="12.6" customHeight="1" x14ac:dyDescent="0.2">
      <c r="A59" s="8"/>
      <c r="B59" s="6"/>
      <c r="C59" s="42"/>
    </row>
    <row r="60" spans="1:3" ht="12.6" customHeight="1" x14ac:dyDescent="0.2">
      <c r="A60" s="8"/>
      <c r="B60" s="6"/>
      <c r="C60" s="42"/>
    </row>
    <row r="61" spans="1:3" ht="12.6" customHeight="1" x14ac:dyDescent="0.2">
      <c r="B61" s="43"/>
    </row>
    <row r="62" spans="1:3" ht="12.6" customHeight="1" x14ac:dyDescent="0.2">
      <c r="B62" s="43"/>
      <c r="C62" s="42"/>
    </row>
    <row r="63" spans="1:3" ht="12.6" customHeight="1" x14ac:dyDescent="0.2">
      <c r="B63" s="43"/>
      <c r="C63" s="42"/>
    </row>
    <row r="64" spans="1:3" ht="12.6" customHeight="1" x14ac:dyDescent="0.2">
      <c r="B64" s="43"/>
      <c r="C64" s="42"/>
    </row>
    <row r="65" spans="2:3" ht="12.6" customHeight="1" x14ac:dyDescent="0.2">
      <c r="B65" s="43"/>
      <c r="C65" s="44"/>
    </row>
    <row r="66" spans="2:3" ht="12.6" customHeight="1" x14ac:dyDescent="0.2">
      <c r="B66" s="43"/>
      <c r="C66" s="44"/>
    </row>
    <row r="67" spans="2:3" ht="12.6" customHeight="1" x14ac:dyDescent="0.2">
      <c r="B67" s="43"/>
      <c r="C67" s="42"/>
    </row>
    <row r="68" spans="2:3" ht="12.6" customHeight="1" x14ac:dyDescent="0.2">
      <c r="B68" s="43"/>
      <c r="C68" s="42"/>
    </row>
    <row r="69" spans="2:3" x14ac:dyDescent="0.2">
      <c r="B69" s="43"/>
      <c r="C69" s="42"/>
    </row>
    <row r="70" spans="2:3" x14ac:dyDescent="0.2">
      <c r="C70" s="42"/>
    </row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</sheetData>
  <mergeCells count="24">
    <mergeCell ref="B1:C1"/>
    <mergeCell ref="B2:C2"/>
    <mergeCell ref="A3:C3"/>
    <mergeCell ref="A5:C5"/>
    <mergeCell ref="B18:B19"/>
    <mergeCell ref="B20:B21"/>
    <mergeCell ref="B22:B23"/>
    <mergeCell ref="A18:A19"/>
    <mergeCell ref="A20:A21"/>
    <mergeCell ref="A22:A23"/>
    <mergeCell ref="B38:B39"/>
    <mergeCell ref="B40:B41"/>
    <mergeCell ref="B42:B43"/>
    <mergeCell ref="B44:B45"/>
    <mergeCell ref="A38:A39"/>
    <mergeCell ref="A40:A41"/>
    <mergeCell ref="A42:A43"/>
    <mergeCell ref="A44:A45"/>
    <mergeCell ref="B49:B50"/>
    <mergeCell ref="A49:A50"/>
    <mergeCell ref="B56:B57"/>
    <mergeCell ref="A56:A57"/>
    <mergeCell ref="B52:B53"/>
    <mergeCell ref="A52:A53"/>
  </mergeCells>
  <pageMargins left="0.70866141732283472" right="0.31496062992125984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6"/>
  <sheetViews>
    <sheetView zoomScaleNormal="100" workbookViewId="0">
      <selection activeCell="D69" sqref="D69"/>
    </sheetView>
  </sheetViews>
  <sheetFormatPr defaultRowHeight="12.75" x14ac:dyDescent="0.2"/>
  <cols>
    <col min="1" max="1" width="4.42578125" style="45" customWidth="1"/>
    <col min="2" max="2" width="35.42578125" style="45" customWidth="1"/>
    <col min="3" max="3" width="10.7109375" style="45" customWidth="1"/>
    <col min="4" max="4" width="12.85546875" style="45" customWidth="1"/>
    <col min="5" max="5" width="10.5703125" style="45" customWidth="1"/>
    <col min="6" max="6" width="11" style="45" customWidth="1"/>
    <col min="7" max="9" width="10.5703125" style="45" customWidth="1"/>
    <col min="10" max="10" width="10.140625" style="45" customWidth="1"/>
    <col min="11" max="11" width="10.5703125" style="45" customWidth="1"/>
    <col min="12" max="16384" width="9.140625" style="45"/>
  </cols>
  <sheetData>
    <row r="1" spans="1:11" ht="15.75" x14ac:dyDescent="0.2">
      <c r="G1" s="46" t="s">
        <v>214</v>
      </c>
      <c r="H1" s="46"/>
      <c r="I1" s="46"/>
      <c r="J1" s="46"/>
      <c r="K1" s="46"/>
    </row>
    <row r="2" spans="1:11" ht="15.75" x14ac:dyDescent="0.2">
      <c r="G2" s="46" t="s">
        <v>227</v>
      </c>
      <c r="H2" s="46"/>
      <c r="I2" s="46"/>
      <c r="J2" s="46"/>
      <c r="K2" s="46"/>
    </row>
    <row r="3" spans="1:11" ht="15.75" x14ac:dyDescent="0.2">
      <c r="H3" s="47" t="s">
        <v>74</v>
      </c>
      <c r="I3" s="47"/>
      <c r="J3" s="47"/>
      <c r="K3" s="47"/>
    </row>
    <row r="4" spans="1:11" ht="15.75" customHeight="1" x14ac:dyDescent="0.2">
      <c r="A4" s="48" t="s">
        <v>224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x14ac:dyDescent="0.2">
      <c r="K5" s="43" t="s">
        <v>73</v>
      </c>
    </row>
    <row r="6" spans="1:11" s="52" customFormat="1" ht="14.25" customHeight="1" x14ac:dyDescent="0.25">
      <c r="A6" s="49" t="s">
        <v>169</v>
      </c>
      <c r="B6" s="50" t="s">
        <v>56</v>
      </c>
      <c r="C6" s="50" t="s">
        <v>70</v>
      </c>
      <c r="D6" s="51" t="s">
        <v>0</v>
      </c>
      <c r="E6" s="51"/>
      <c r="F6" s="51"/>
      <c r="G6" s="51"/>
      <c r="H6" s="51"/>
      <c r="I6" s="51"/>
      <c r="J6" s="51"/>
      <c r="K6" s="51"/>
    </row>
    <row r="7" spans="1:11" s="52" customFormat="1" ht="17.25" customHeight="1" x14ac:dyDescent="0.25">
      <c r="A7" s="49"/>
      <c r="B7" s="50"/>
      <c r="C7" s="50"/>
      <c r="D7" s="50" t="s">
        <v>68</v>
      </c>
      <c r="E7" s="50" t="s">
        <v>69</v>
      </c>
      <c r="F7" s="51" t="s">
        <v>71</v>
      </c>
      <c r="G7" s="51"/>
      <c r="H7" s="51"/>
      <c r="I7" s="51"/>
      <c r="J7" s="51"/>
      <c r="K7" s="51"/>
    </row>
    <row r="8" spans="1:11" s="52" customFormat="1" ht="89.25" x14ac:dyDescent="0.25">
      <c r="A8" s="49"/>
      <c r="B8" s="50"/>
      <c r="C8" s="50"/>
      <c r="D8" s="50"/>
      <c r="E8" s="50"/>
      <c r="F8" s="53" t="s">
        <v>62</v>
      </c>
      <c r="G8" s="53" t="s">
        <v>63</v>
      </c>
      <c r="H8" s="53" t="s">
        <v>64</v>
      </c>
      <c r="I8" s="53" t="s">
        <v>65</v>
      </c>
      <c r="J8" s="53" t="s">
        <v>66</v>
      </c>
      <c r="K8" s="53" t="s">
        <v>67</v>
      </c>
    </row>
    <row r="9" spans="1:11" s="52" customFormat="1" x14ac:dyDescent="0.25">
      <c r="A9" s="54" t="s">
        <v>72</v>
      </c>
      <c r="B9" s="55">
        <v>2</v>
      </c>
      <c r="C9" s="55">
        <v>3</v>
      </c>
      <c r="D9" s="55">
        <v>4</v>
      </c>
      <c r="E9" s="55">
        <v>5</v>
      </c>
      <c r="F9" s="55">
        <v>6</v>
      </c>
      <c r="G9" s="55">
        <v>7</v>
      </c>
      <c r="H9" s="55">
        <v>8</v>
      </c>
      <c r="I9" s="55">
        <v>9</v>
      </c>
      <c r="J9" s="55">
        <v>10</v>
      </c>
      <c r="K9" s="55">
        <v>11</v>
      </c>
    </row>
    <row r="10" spans="1:11" ht="13.5" customHeight="1" x14ac:dyDescent="0.2">
      <c r="A10" s="56">
        <v>1</v>
      </c>
      <c r="B10" s="57" t="s">
        <v>1</v>
      </c>
      <c r="C10" s="58">
        <v>1194</v>
      </c>
      <c r="D10" s="59">
        <v>0</v>
      </c>
      <c r="E10" s="59">
        <v>512.1</v>
      </c>
      <c r="F10" s="59">
        <v>589.5</v>
      </c>
      <c r="G10" s="59">
        <v>21.2</v>
      </c>
      <c r="H10" s="59">
        <v>0</v>
      </c>
      <c r="I10" s="59">
        <v>0</v>
      </c>
      <c r="J10" s="59">
        <v>0</v>
      </c>
      <c r="K10" s="59">
        <v>71.2</v>
      </c>
    </row>
    <row r="11" spans="1:11" ht="13.5" customHeight="1" x14ac:dyDescent="0.2">
      <c r="A11" s="60" t="s">
        <v>76</v>
      </c>
      <c r="B11" s="61" t="s">
        <v>57</v>
      </c>
      <c r="C11" s="58">
        <v>1194</v>
      </c>
      <c r="D11" s="59"/>
      <c r="E11" s="59">
        <v>512.1</v>
      </c>
      <c r="F11" s="59">
        <v>589.5</v>
      </c>
      <c r="G11" s="59">
        <v>21.2</v>
      </c>
      <c r="H11" s="59"/>
      <c r="I11" s="59"/>
      <c r="J11" s="59"/>
      <c r="K11" s="59">
        <v>71.2</v>
      </c>
    </row>
    <row r="12" spans="1:11" ht="13.5" customHeight="1" x14ac:dyDescent="0.2">
      <c r="A12" s="56">
        <v>2</v>
      </c>
      <c r="B12" s="57" t="s">
        <v>2</v>
      </c>
      <c r="C12" s="58">
        <v>1270.8</v>
      </c>
      <c r="D12" s="59">
        <v>0</v>
      </c>
      <c r="E12" s="59">
        <v>562.4</v>
      </c>
      <c r="F12" s="59">
        <v>590.1</v>
      </c>
      <c r="G12" s="59">
        <v>31.3</v>
      </c>
      <c r="H12" s="59">
        <v>0</v>
      </c>
      <c r="I12" s="59"/>
      <c r="J12" s="59">
        <v>0</v>
      </c>
      <c r="K12" s="59">
        <v>87</v>
      </c>
    </row>
    <row r="13" spans="1:11" ht="13.5" customHeight="1" x14ac:dyDescent="0.2">
      <c r="A13" s="60" t="s">
        <v>75</v>
      </c>
      <c r="B13" s="61" t="s">
        <v>57</v>
      </c>
      <c r="C13" s="58">
        <v>1270.8</v>
      </c>
      <c r="D13" s="59"/>
      <c r="E13" s="59">
        <v>562.4</v>
      </c>
      <c r="F13" s="59">
        <v>590.1</v>
      </c>
      <c r="G13" s="59">
        <v>31.3</v>
      </c>
      <c r="H13" s="59"/>
      <c r="I13" s="59"/>
      <c r="J13" s="59"/>
      <c r="K13" s="59">
        <v>87</v>
      </c>
    </row>
    <row r="14" spans="1:11" ht="13.5" customHeight="1" x14ac:dyDescent="0.2">
      <c r="A14" s="56">
        <v>3</v>
      </c>
      <c r="B14" s="57" t="s">
        <v>3</v>
      </c>
      <c r="C14" s="58">
        <v>1142.3</v>
      </c>
      <c r="D14" s="59">
        <v>0</v>
      </c>
      <c r="E14" s="59">
        <v>449.4</v>
      </c>
      <c r="F14" s="59">
        <v>580.9</v>
      </c>
      <c r="G14" s="59">
        <v>31.2</v>
      </c>
      <c r="H14" s="59">
        <v>0</v>
      </c>
      <c r="I14" s="59"/>
      <c r="J14" s="59">
        <v>0</v>
      </c>
      <c r="K14" s="59">
        <v>80.8</v>
      </c>
    </row>
    <row r="15" spans="1:11" ht="13.5" customHeight="1" x14ac:dyDescent="0.2">
      <c r="A15" s="60" t="s">
        <v>79</v>
      </c>
      <c r="B15" s="61" t="s">
        <v>57</v>
      </c>
      <c r="C15" s="58">
        <v>1142.3</v>
      </c>
      <c r="D15" s="59"/>
      <c r="E15" s="59">
        <v>449.4</v>
      </c>
      <c r="F15" s="59">
        <v>580.9</v>
      </c>
      <c r="G15" s="59">
        <v>31.2</v>
      </c>
      <c r="H15" s="59"/>
      <c r="I15" s="59"/>
      <c r="J15" s="59"/>
      <c r="K15" s="59">
        <v>80.8</v>
      </c>
    </row>
    <row r="16" spans="1:11" ht="13.5" customHeight="1" x14ac:dyDescent="0.2">
      <c r="A16" s="56">
        <v>4</v>
      </c>
      <c r="B16" s="57" t="s">
        <v>4</v>
      </c>
      <c r="C16" s="58">
        <v>1387.1000000000001</v>
      </c>
      <c r="D16" s="59">
        <v>0</v>
      </c>
      <c r="E16" s="59">
        <v>672.1</v>
      </c>
      <c r="F16" s="59">
        <v>588.30000000000007</v>
      </c>
      <c r="G16" s="59">
        <v>22.3</v>
      </c>
      <c r="H16" s="59">
        <v>0</v>
      </c>
      <c r="I16" s="59"/>
      <c r="J16" s="59">
        <v>0</v>
      </c>
      <c r="K16" s="59">
        <v>104.4</v>
      </c>
    </row>
    <row r="17" spans="1:11" ht="13.5" customHeight="1" x14ac:dyDescent="0.2">
      <c r="A17" s="60" t="s">
        <v>81</v>
      </c>
      <c r="B17" s="61" t="s">
        <v>57</v>
      </c>
      <c r="C17" s="58">
        <v>1387.1000000000001</v>
      </c>
      <c r="D17" s="59"/>
      <c r="E17" s="59">
        <v>672.1</v>
      </c>
      <c r="F17" s="59">
        <v>588.30000000000007</v>
      </c>
      <c r="G17" s="59">
        <v>22.3</v>
      </c>
      <c r="H17" s="59"/>
      <c r="I17" s="59"/>
      <c r="J17" s="59"/>
      <c r="K17" s="59">
        <v>104.4</v>
      </c>
    </row>
    <row r="18" spans="1:11" ht="13.5" customHeight="1" x14ac:dyDescent="0.2">
      <c r="A18" s="56">
        <v>5</v>
      </c>
      <c r="B18" s="57" t="s">
        <v>5</v>
      </c>
      <c r="C18" s="58">
        <v>1377.9</v>
      </c>
      <c r="D18" s="59">
        <v>0</v>
      </c>
      <c r="E18" s="59">
        <v>628</v>
      </c>
      <c r="F18" s="59">
        <v>629.9</v>
      </c>
      <c r="G18" s="59">
        <v>22.9</v>
      </c>
      <c r="H18" s="59">
        <v>0</v>
      </c>
      <c r="I18" s="59"/>
      <c r="J18" s="59">
        <v>0</v>
      </c>
      <c r="K18" s="59">
        <v>97.1</v>
      </c>
    </row>
    <row r="19" spans="1:11" ht="13.5" customHeight="1" x14ac:dyDescent="0.2">
      <c r="A19" s="60" t="s">
        <v>80</v>
      </c>
      <c r="B19" s="61" t="s">
        <v>57</v>
      </c>
      <c r="C19" s="58">
        <v>1377.9</v>
      </c>
      <c r="D19" s="59"/>
      <c r="E19" s="59">
        <v>628</v>
      </c>
      <c r="F19" s="59">
        <v>629.9</v>
      </c>
      <c r="G19" s="59">
        <v>22.9</v>
      </c>
      <c r="H19" s="59"/>
      <c r="I19" s="59"/>
      <c r="J19" s="59"/>
      <c r="K19" s="59">
        <v>97.1</v>
      </c>
    </row>
    <row r="20" spans="1:11" ht="13.5" customHeight="1" x14ac:dyDescent="0.2">
      <c r="A20" s="56">
        <v>6</v>
      </c>
      <c r="B20" s="57" t="s">
        <v>6</v>
      </c>
      <c r="C20" s="58">
        <v>1447.6</v>
      </c>
      <c r="D20" s="59">
        <v>0</v>
      </c>
      <c r="E20" s="59">
        <v>639.5</v>
      </c>
      <c r="F20" s="59">
        <v>705.59999999999991</v>
      </c>
      <c r="G20" s="59">
        <v>39.700000000000003</v>
      </c>
      <c r="H20" s="59">
        <v>0</v>
      </c>
      <c r="I20" s="59"/>
      <c r="J20" s="59">
        <v>0</v>
      </c>
      <c r="K20" s="59">
        <v>62.8</v>
      </c>
    </row>
    <row r="21" spans="1:11" ht="13.5" customHeight="1" x14ac:dyDescent="0.2">
      <c r="A21" s="60" t="s">
        <v>82</v>
      </c>
      <c r="B21" s="61" t="s">
        <v>57</v>
      </c>
      <c r="C21" s="58">
        <v>1447.6</v>
      </c>
      <c r="D21" s="59"/>
      <c r="E21" s="59">
        <v>639.5</v>
      </c>
      <c r="F21" s="59">
        <v>705.59999999999991</v>
      </c>
      <c r="G21" s="59">
        <v>39.700000000000003</v>
      </c>
      <c r="H21" s="59"/>
      <c r="I21" s="59"/>
      <c r="J21" s="59"/>
      <c r="K21" s="59">
        <v>62.8</v>
      </c>
    </row>
    <row r="22" spans="1:11" ht="13.5" customHeight="1" x14ac:dyDescent="0.2">
      <c r="A22" s="56">
        <v>7</v>
      </c>
      <c r="B22" s="57" t="s">
        <v>7</v>
      </c>
      <c r="C22" s="58">
        <v>1467.1000000000001</v>
      </c>
      <c r="D22" s="59">
        <v>0</v>
      </c>
      <c r="E22" s="59">
        <v>659.2</v>
      </c>
      <c r="F22" s="59">
        <v>663.1</v>
      </c>
      <c r="G22" s="59">
        <v>46.8</v>
      </c>
      <c r="H22" s="59">
        <v>0</v>
      </c>
      <c r="I22" s="59"/>
      <c r="J22" s="59">
        <v>0</v>
      </c>
      <c r="K22" s="59">
        <v>98</v>
      </c>
    </row>
    <row r="23" spans="1:11" ht="13.5" customHeight="1" x14ac:dyDescent="0.2">
      <c r="A23" s="60" t="s">
        <v>77</v>
      </c>
      <c r="B23" s="61" t="s">
        <v>57</v>
      </c>
      <c r="C23" s="58">
        <v>1467.1000000000001</v>
      </c>
      <c r="D23" s="59"/>
      <c r="E23" s="59">
        <v>659.2</v>
      </c>
      <c r="F23" s="59">
        <v>663.1</v>
      </c>
      <c r="G23" s="59">
        <v>46.8</v>
      </c>
      <c r="H23" s="59"/>
      <c r="I23" s="59"/>
      <c r="J23" s="59"/>
      <c r="K23" s="59">
        <v>98</v>
      </c>
    </row>
    <row r="24" spans="1:11" ht="25.5" x14ac:dyDescent="0.2">
      <c r="A24" s="56">
        <v>8</v>
      </c>
      <c r="B24" s="62" t="s">
        <v>8</v>
      </c>
      <c r="C24" s="58">
        <v>1389.4</v>
      </c>
      <c r="D24" s="59">
        <v>0</v>
      </c>
      <c r="E24" s="58">
        <v>712.1</v>
      </c>
      <c r="F24" s="59">
        <v>591.20000000000005</v>
      </c>
      <c r="G24" s="59">
        <v>23.6</v>
      </c>
      <c r="H24" s="59">
        <v>0</v>
      </c>
      <c r="I24" s="59"/>
      <c r="J24" s="59">
        <v>0</v>
      </c>
      <c r="K24" s="59">
        <v>62.5</v>
      </c>
    </row>
    <row r="25" spans="1:11" ht="13.5" customHeight="1" x14ac:dyDescent="0.2">
      <c r="A25" s="60" t="s">
        <v>83</v>
      </c>
      <c r="B25" s="61" t="s">
        <v>57</v>
      </c>
      <c r="C25" s="58">
        <v>1389.4</v>
      </c>
      <c r="D25" s="59"/>
      <c r="E25" s="58">
        <v>712.1</v>
      </c>
      <c r="F25" s="59">
        <v>591.20000000000005</v>
      </c>
      <c r="G25" s="59">
        <v>23.6</v>
      </c>
      <c r="H25" s="59"/>
      <c r="I25" s="59"/>
      <c r="J25" s="59"/>
      <c r="K25" s="59">
        <v>62.5</v>
      </c>
    </row>
    <row r="26" spans="1:11" ht="13.5" customHeight="1" x14ac:dyDescent="0.2">
      <c r="A26" s="56">
        <v>9</v>
      </c>
      <c r="B26" s="57" t="s">
        <v>9</v>
      </c>
      <c r="C26" s="58">
        <v>2674.4000000000005</v>
      </c>
      <c r="D26" s="59">
        <v>0</v>
      </c>
      <c r="E26" s="58">
        <v>2067.8000000000002</v>
      </c>
      <c r="F26" s="59">
        <v>556.79999999999995</v>
      </c>
      <c r="G26" s="59">
        <v>20.5</v>
      </c>
      <c r="H26" s="59">
        <v>0</v>
      </c>
      <c r="I26" s="59"/>
      <c r="J26" s="59">
        <v>0</v>
      </c>
      <c r="K26" s="59">
        <v>29.3</v>
      </c>
    </row>
    <row r="27" spans="1:11" ht="13.5" customHeight="1" x14ac:dyDescent="0.2">
      <c r="A27" s="60" t="s">
        <v>78</v>
      </c>
      <c r="B27" s="61" t="s">
        <v>57</v>
      </c>
      <c r="C27" s="58">
        <v>2674.4000000000005</v>
      </c>
      <c r="D27" s="59"/>
      <c r="E27" s="58">
        <v>2067.8000000000002</v>
      </c>
      <c r="F27" s="59">
        <v>556.79999999999995</v>
      </c>
      <c r="G27" s="59">
        <v>20.5</v>
      </c>
      <c r="H27" s="59"/>
      <c r="I27" s="59"/>
      <c r="J27" s="59"/>
      <c r="K27" s="59">
        <v>29.3</v>
      </c>
    </row>
    <row r="28" spans="1:11" ht="13.5" customHeight="1" x14ac:dyDescent="0.2">
      <c r="A28" s="56">
        <v>10</v>
      </c>
      <c r="B28" s="57" t="s">
        <v>10</v>
      </c>
      <c r="C28" s="58">
        <v>2708.9</v>
      </c>
      <c r="D28" s="59">
        <v>0</v>
      </c>
      <c r="E28" s="58">
        <v>2016.8</v>
      </c>
      <c r="F28" s="59">
        <v>621.6</v>
      </c>
      <c r="G28" s="59">
        <v>41.3</v>
      </c>
      <c r="H28" s="59">
        <v>0</v>
      </c>
      <c r="I28" s="59"/>
      <c r="J28" s="59">
        <v>0</v>
      </c>
      <c r="K28" s="59">
        <v>29.2</v>
      </c>
    </row>
    <row r="29" spans="1:11" ht="13.5" customHeight="1" x14ac:dyDescent="0.2">
      <c r="A29" s="60" t="s">
        <v>84</v>
      </c>
      <c r="B29" s="61" t="s">
        <v>57</v>
      </c>
      <c r="C29" s="58">
        <v>2708.9</v>
      </c>
      <c r="D29" s="59"/>
      <c r="E29" s="58">
        <v>2016.8</v>
      </c>
      <c r="F29" s="59">
        <v>621.6</v>
      </c>
      <c r="G29" s="59">
        <v>41.3</v>
      </c>
      <c r="H29" s="59"/>
      <c r="I29" s="59"/>
      <c r="J29" s="59"/>
      <c r="K29" s="59">
        <v>29.2</v>
      </c>
    </row>
    <row r="30" spans="1:11" ht="13.5" customHeight="1" x14ac:dyDescent="0.2">
      <c r="A30" s="56">
        <v>11</v>
      </c>
      <c r="B30" s="62" t="s">
        <v>11</v>
      </c>
      <c r="C30" s="58">
        <v>3724.3</v>
      </c>
      <c r="D30" s="59">
        <v>0</v>
      </c>
      <c r="E30" s="58">
        <v>2254.9</v>
      </c>
      <c r="F30" s="58">
        <v>1411.9</v>
      </c>
      <c r="G30" s="59">
        <v>16.399999999999999</v>
      </c>
      <c r="H30" s="59">
        <v>0</v>
      </c>
      <c r="I30" s="59"/>
      <c r="J30" s="59">
        <v>0</v>
      </c>
      <c r="K30" s="59">
        <v>41.1</v>
      </c>
    </row>
    <row r="31" spans="1:11" ht="13.5" customHeight="1" x14ac:dyDescent="0.2">
      <c r="A31" s="60" t="s">
        <v>85</v>
      </c>
      <c r="B31" s="61" t="s">
        <v>57</v>
      </c>
      <c r="C31" s="58">
        <v>3724.3</v>
      </c>
      <c r="D31" s="59"/>
      <c r="E31" s="58">
        <v>2254.9</v>
      </c>
      <c r="F31" s="58">
        <v>1411.9</v>
      </c>
      <c r="G31" s="59">
        <v>16.399999999999999</v>
      </c>
      <c r="H31" s="59"/>
      <c r="I31" s="59"/>
      <c r="J31" s="59"/>
      <c r="K31" s="59">
        <v>41.1</v>
      </c>
    </row>
    <row r="32" spans="1:11" ht="13.5" customHeight="1" x14ac:dyDescent="0.2">
      <c r="A32" s="56">
        <v>12</v>
      </c>
      <c r="B32" s="62" t="s">
        <v>12</v>
      </c>
      <c r="C32" s="58">
        <v>1781</v>
      </c>
      <c r="D32" s="59">
        <v>0</v>
      </c>
      <c r="E32" s="58">
        <v>1248.7</v>
      </c>
      <c r="F32" s="59">
        <v>518.90000000000009</v>
      </c>
      <c r="G32" s="59">
        <v>2.6</v>
      </c>
      <c r="H32" s="59">
        <v>0</v>
      </c>
      <c r="I32" s="59"/>
      <c r="J32" s="59">
        <v>0</v>
      </c>
      <c r="K32" s="59">
        <v>10.8</v>
      </c>
    </row>
    <row r="33" spans="1:11" ht="13.5" customHeight="1" x14ac:dyDescent="0.2">
      <c r="A33" s="60" t="s">
        <v>86</v>
      </c>
      <c r="B33" s="61" t="s">
        <v>57</v>
      </c>
      <c r="C33" s="58">
        <v>1781</v>
      </c>
      <c r="D33" s="59"/>
      <c r="E33" s="58">
        <v>1248.7</v>
      </c>
      <c r="F33" s="59">
        <v>518.90000000000009</v>
      </c>
      <c r="G33" s="59">
        <v>2.6</v>
      </c>
      <c r="H33" s="59"/>
      <c r="I33" s="59"/>
      <c r="J33" s="59"/>
      <c r="K33" s="59">
        <v>10.8</v>
      </c>
    </row>
    <row r="34" spans="1:11" ht="25.5" x14ac:dyDescent="0.2">
      <c r="A34" s="56">
        <v>13</v>
      </c>
      <c r="B34" s="62" t="s">
        <v>13</v>
      </c>
      <c r="C34" s="58">
        <v>2573.4999999999995</v>
      </c>
      <c r="D34" s="59">
        <v>0</v>
      </c>
      <c r="E34" s="58">
        <v>1373.3</v>
      </c>
      <c r="F34" s="58">
        <v>1165.5999999999999</v>
      </c>
      <c r="G34" s="59">
        <v>10.9</v>
      </c>
      <c r="H34" s="59">
        <v>0</v>
      </c>
      <c r="I34" s="59"/>
      <c r="J34" s="59">
        <v>0</v>
      </c>
      <c r="K34" s="59">
        <v>23.7</v>
      </c>
    </row>
    <row r="35" spans="1:11" ht="13.5" customHeight="1" x14ac:dyDescent="0.2">
      <c r="A35" s="60" t="s">
        <v>87</v>
      </c>
      <c r="B35" s="61" t="s">
        <v>57</v>
      </c>
      <c r="C35" s="58">
        <v>2573.4999999999995</v>
      </c>
      <c r="D35" s="59"/>
      <c r="E35" s="58">
        <v>1373.3</v>
      </c>
      <c r="F35" s="58">
        <v>1165.5999999999999</v>
      </c>
      <c r="G35" s="59">
        <v>10.9</v>
      </c>
      <c r="H35" s="59"/>
      <c r="I35" s="59"/>
      <c r="J35" s="59"/>
      <c r="K35" s="59">
        <v>23.7</v>
      </c>
    </row>
    <row r="36" spans="1:11" ht="13.5" customHeight="1" x14ac:dyDescent="0.2">
      <c r="A36" s="56">
        <v>14</v>
      </c>
      <c r="B36" s="57" t="s">
        <v>14</v>
      </c>
      <c r="C36" s="58">
        <v>2324.5</v>
      </c>
      <c r="D36" s="59">
        <v>0</v>
      </c>
      <c r="E36" s="58">
        <v>1313.1</v>
      </c>
      <c r="F36" s="58">
        <v>954.1</v>
      </c>
      <c r="G36" s="59">
        <v>8.9</v>
      </c>
      <c r="H36" s="59">
        <v>0</v>
      </c>
      <c r="I36" s="59"/>
      <c r="J36" s="59">
        <v>0</v>
      </c>
      <c r="K36" s="59">
        <v>48.4</v>
      </c>
    </row>
    <row r="37" spans="1:11" ht="13.5" customHeight="1" x14ac:dyDescent="0.2">
      <c r="A37" s="60" t="s">
        <v>88</v>
      </c>
      <c r="B37" s="61" t="s">
        <v>57</v>
      </c>
      <c r="C37" s="58">
        <v>2324.5</v>
      </c>
      <c r="D37" s="59"/>
      <c r="E37" s="58">
        <v>1313.1</v>
      </c>
      <c r="F37" s="58">
        <v>954.1</v>
      </c>
      <c r="G37" s="59">
        <v>8.9</v>
      </c>
      <c r="H37" s="59"/>
      <c r="I37" s="59"/>
      <c r="J37" s="59"/>
      <c r="K37" s="59">
        <v>48.4</v>
      </c>
    </row>
    <row r="38" spans="1:11" ht="25.5" x14ac:dyDescent="0.2">
      <c r="A38" s="56">
        <v>15</v>
      </c>
      <c r="B38" s="62" t="s">
        <v>15</v>
      </c>
      <c r="C38" s="58">
        <v>3763.3</v>
      </c>
      <c r="D38" s="59">
        <v>0</v>
      </c>
      <c r="E38" s="58">
        <v>2888.9</v>
      </c>
      <c r="F38" s="58">
        <v>785.6</v>
      </c>
      <c r="G38" s="59">
        <v>28.299999999999997</v>
      </c>
      <c r="H38" s="59">
        <v>0</v>
      </c>
      <c r="I38" s="59"/>
      <c r="J38" s="59">
        <v>0</v>
      </c>
      <c r="K38" s="59">
        <v>60.5</v>
      </c>
    </row>
    <row r="39" spans="1:11" ht="13.5" customHeight="1" x14ac:dyDescent="0.2">
      <c r="A39" s="60" t="s">
        <v>89</v>
      </c>
      <c r="B39" s="61" t="s">
        <v>57</v>
      </c>
      <c r="C39" s="58">
        <v>3763.3</v>
      </c>
      <c r="D39" s="59"/>
      <c r="E39" s="58">
        <v>2888.9</v>
      </c>
      <c r="F39" s="58">
        <v>785.6</v>
      </c>
      <c r="G39" s="59">
        <v>28.299999999999997</v>
      </c>
      <c r="H39" s="59"/>
      <c r="I39" s="59"/>
      <c r="J39" s="59"/>
      <c r="K39" s="59">
        <v>60.5</v>
      </c>
    </row>
    <row r="40" spans="1:11" ht="13.5" customHeight="1" x14ac:dyDescent="0.2">
      <c r="A40" s="56">
        <v>16</v>
      </c>
      <c r="B40" s="57" t="s">
        <v>16</v>
      </c>
      <c r="C40" s="58">
        <v>3582.2</v>
      </c>
      <c r="D40" s="59">
        <v>0</v>
      </c>
      <c r="E40" s="58">
        <v>2963</v>
      </c>
      <c r="F40" s="58">
        <v>577.4</v>
      </c>
      <c r="G40" s="59">
        <v>32.200000000000003</v>
      </c>
      <c r="H40" s="59">
        <v>0</v>
      </c>
      <c r="I40" s="59"/>
      <c r="J40" s="59">
        <v>0</v>
      </c>
      <c r="K40" s="59">
        <v>9.6</v>
      </c>
    </row>
    <row r="41" spans="1:11" ht="13.5" customHeight="1" x14ac:dyDescent="0.2">
      <c r="A41" s="60" t="s">
        <v>90</v>
      </c>
      <c r="B41" s="61" t="s">
        <v>57</v>
      </c>
      <c r="C41" s="58">
        <v>3582.2</v>
      </c>
      <c r="D41" s="59"/>
      <c r="E41" s="58">
        <v>2963</v>
      </c>
      <c r="F41" s="58">
        <v>577.4</v>
      </c>
      <c r="G41" s="59">
        <v>32.200000000000003</v>
      </c>
      <c r="H41" s="59"/>
      <c r="I41" s="59"/>
      <c r="J41" s="59"/>
      <c r="K41" s="59">
        <v>9.6</v>
      </c>
    </row>
    <row r="42" spans="1:11" ht="13.5" customHeight="1" x14ac:dyDescent="0.2">
      <c r="A42" s="56">
        <v>17</v>
      </c>
      <c r="B42" s="62" t="s">
        <v>17</v>
      </c>
      <c r="C42" s="58">
        <v>2767.7</v>
      </c>
      <c r="D42" s="59">
        <v>0</v>
      </c>
      <c r="E42" s="58">
        <v>2137.6999999999998</v>
      </c>
      <c r="F42" s="58">
        <v>593.9</v>
      </c>
      <c r="G42" s="59">
        <v>23.4</v>
      </c>
      <c r="H42" s="59">
        <v>0</v>
      </c>
      <c r="I42" s="59"/>
      <c r="J42" s="59">
        <v>0</v>
      </c>
      <c r="K42" s="59">
        <v>12.7</v>
      </c>
    </row>
    <row r="43" spans="1:11" ht="13.5" customHeight="1" x14ac:dyDescent="0.2">
      <c r="A43" s="60" t="s">
        <v>91</v>
      </c>
      <c r="B43" s="61" t="s">
        <v>57</v>
      </c>
      <c r="C43" s="58">
        <v>2767.7</v>
      </c>
      <c r="D43" s="59"/>
      <c r="E43" s="58">
        <v>2137.6999999999998</v>
      </c>
      <c r="F43" s="58">
        <v>593.9</v>
      </c>
      <c r="G43" s="59">
        <v>23.4</v>
      </c>
      <c r="H43" s="59"/>
      <c r="I43" s="59"/>
      <c r="J43" s="59"/>
      <c r="K43" s="59">
        <v>12.7</v>
      </c>
    </row>
    <row r="44" spans="1:11" ht="13.5" customHeight="1" x14ac:dyDescent="0.2">
      <c r="A44" s="56">
        <v>18</v>
      </c>
      <c r="B44" s="62" t="s">
        <v>18</v>
      </c>
      <c r="C44" s="58">
        <v>1038</v>
      </c>
      <c r="D44" s="59">
        <v>0</v>
      </c>
      <c r="E44" s="59">
        <v>669.6</v>
      </c>
      <c r="F44" s="59">
        <v>365.3</v>
      </c>
      <c r="G44" s="59">
        <v>1.8</v>
      </c>
      <c r="H44" s="59">
        <v>0</v>
      </c>
      <c r="I44" s="59"/>
      <c r="J44" s="59">
        <v>0</v>
      </c>
      <c r="K44" s="59">
        <v>1.3</v>
      </c>
    </row>
    <row r="45" spans="1:11" ht="13.5" customHeight="1" x14ac:dyDescent="0.2">
      <c r="A45" s="60" t="s">
        <v>92</v>
      </c>
      <c r="B45" s="61" t="s">
        <v>57</v>
      </c>
      <c r="C45" s="58">
        <v>1038</v>
      </c>
      <c r="D45" s="59"/>
      <c r="E45" s="59">
        <v>669.6</v>
      </c>
      <c r="F45" s="59">
        <v>365.3</v>
      </c>
      <c r="G45" s="59">
        <v>1.8</v>
      </c>
      <c r="H45" s="59"/>
      <c r="I45" s="59"/>
      <c r="J45" s="59"/>
      <c r="K45" s="59">
        <v>1.3</v>
      </c>
    </row>
    <row r="46" spans="1:11" ht="13.5" customHeight="1" x14ac:dyDescent="0.2">
      <c r="A46" s="56">
        <v>19</v>
      </c>
      <c r="B46" s="62" t="s">
        <v>19</v>
      </c>
      <c r="C46" s="58">
        <v>2515.6999999999998</v>
      </c>
      <c r="D46" s="59">
        <v>0</v>
      </c>
      <c r="E46" s="59">
        <v>1416.2</v>
      </c>
      <c r="F46" s="59">
        <v>1016.8999999999999</v>
      </c>
      <c r="G46" s="59">
        <v>19.600000000000001</v>
      </c>
      <c r="H46" s="59">
        <v>0</v>
      </c>
      <c r="I46" s="59"/>
      <c r="J46" s="59">
        <v>0</v>
      </c>
      <c r="K46" s="59">
        <v>63</v>
      </c>
    </row>
    <row r="47" spans="1:11" ht="13.5" customHeight="1" x14ac:dyDescent="0.2">
      <c r="A47" s="60" t="s">
        <v>93</v>
      </c>
      <c r="B47" s="61" t="s">
        <v>57</v>
      </c>
      <c r="C47" s="58">
        <v>2515.6999999999998</v>
      </c>
      <c r="D47" s="59"/>
      <c r="E47" s="59">
        <v>1416.2</v>
      </c>
      <c r="F47" s="59">
        <v>1016.8999999999999</v>
      </c>
      <c r="G47" s="59">
        <v>19.600000000000001</v>
      </c>
      <c r="H47" s="59"/>
      <c r="I47" s="59"/>
      <c r="J47" s="59"/>
      <c r="K47" s="59">
        <v>63</v>
      </c>
    </row>
    <row r="48" spans="1:11" ht="25.5" x14ac:dyDescent="0.2">
      <c r="A48" s="56">
        <v>20</v>
      </c>
      <c r="B48" s="62" t="s">
        <v>20</v>
      </c>
      <c r="C48" s="58">
        <v>887.2</v>
      </c>
      <c r="D48" s="59">
        <v>0</v>
      </c>
      <c r="E48" s="59">
        <v>500.9</v>
      </c>
      <c r="F48" s="59">
        <v>377.5</v>
      </c>
      <c r="G48" s="59">
        <v>2.7</v>
      </c>
      <c r="H48" s="59">
        <v>0</v>
      </c>
      <c r="I48" s="59"/>
      <c r="J48" s="59">
        <v>0</v>
      </c>
      <c r="K48" s="59">
        <v>6.1</v>
      </c>
    </row>
    <row r="49" spans="1:11" ht="13.5" customHeight="1" x14ac:dyDescent="0.2">
      <c r="A49" s="60" t="s">
        <v>94</v>
      </c>
      <c r="B49" s="61" t="s">
        <v>57</v>
      </c>
      <c r="C49" s="58">
        <v>887.2</v>
      </c>
      <c r="D49" s="59"/>
      <c r="E49" s="59">
        <v>500.9</v>
      </c>
      <c r="F49" s="59">
        <v>377.5</v>
      </c>
      <c r="G49" s="59">
        <v>2.7</v>
      </c>
      <c r="H49" s="59"/>
      <c r="I49" s="59"/>
      <c r="J49" s="59"/>
      <c r="K49" s="59">
        <v>6.1</v>
      </c>
    </row>
    <row r="50" spans="1:11" ht="25.5" x14ac:dyDescent="0.2">
      <c r="A50" s="56">
        <v>21</v>
      </c>
      <c r="B50" s="62" t="s">
        <v>21</v>
      </c>
      <c r="C50" s="58">
        <v>1101.5</v>
      </c>
      <c r="D50" s="59">
        <v>0</v>
      </c>
      <c r="E50" s="59">
        <v>284.3</v>
      </c>
      <c r="F50" s="59">
        <v>671.7</v>
      </c>
      <c r="G50" s="59">
        <v>19.600000000000001</v>
      </c>
      <c r="H50" s="59">
        <v>0</v>
      </c>
      <c r="I50" s="59"/>
      <c r="J50" s="59">
        <v>0</v>
      </c>
      <c r="K50" s="59">
        <v>125.9</v>
      </c>
    </row>
    <row r="51" spans="1:11" ht="13.5" customHeight="1" x14ac:dyDescent="0.2">
      <c r="A51" s="60" t="s">
        <v>95</v>
      </c>
      <c r="B51" s="61" t="s">
        <v>57</v>
      </c>
      <c r="C51" s="58">
        <v>1101.5</v>
      </c>
      <c r="D51" s="59"/>
      <c r="E51" s="59">
        <v>284.3</v>
      </c>
      <c r="F51" s="59">
        <v>671.7</v>
      </c>
      <c r="G51" s="59">
        <v>19.600000000000001</v>
      </c>
      <c r="H51" s="59"/>
      <c r="I51" s="59"/>
      <c r="J51" s="59"/>
      <c r="K51" s="59">
        <v>125.9</v>
      </c>
    </row>
    <row r="52" spans="1:11" ht="13.5" customHeight="1" x14ac:dyDescent="0.2">
      <c r="A52" s="56">
        <v>22</v>
      </c>
      <c r="B52" s="57" t="s">
        <v>22</v>
      </c>
      <c r="C52" s="58">
        <v>2201</v>
      </c>
      <c r="D52" s="59">
        <v>0</v>
      </c>
      <c r="E52" s="58">
        <v>1248.4000000000001</v>
      </c>
      <c r="F52" s="59">
        <v>148.6</v>
      </c>
      <c r="G52" s="59">
        <v>783.2</v>
      </c>
      <c r="H52" s="59">
        <v>0</v>
      </c>
      <c r="I52" s="59"/>
      <c r="J52" s="59">
        <v>0</v>
      </c>
      <c r="K52" s="59">
        <v>20.8</v>
      </c>
    </row>
    <row r="53" spans="1:11" ht="13.5" customHeight="1" x14ac:dyDescent="0.2">
      <c r="A53" s="60" t="s">
        <v>96</v>
      </c>
      <c r="B53" s="61" t="s">
        <v>57</v>
      </c>
      <c r="C53" s="58">
        <v>2201</v>
      </c>
      <c r="D53" s="59"/>
      <c r="E53" s="58">
        <v>1248.4000000000001</v>
      </c>
      <c r="F53" s="59">
        <v>148.6</v>
      </c>
      <c r="G53" s="59">
        <v>783.2</v>
      </c>
      <c r="H53" s="59"/>
      <c r="I53" s="59"/>
      <c r="J53" s="59"/>
      <c r="K53" s="59">
        <v>20.8</v>
      </c>
    </row>
    <row r="54" spans="1:11" ht="13.5" customHeight="1" x14ac:dyDescent="0.2">
      <c r="A54" s="56">
        <v>23</v>
      </c>
      <c r="B54" s="57" t="s">
        <v>23</v>
      </c>
      <c r="C54" s="58">
        <v>798.8</v>
      </c>
      <c r="D54" s="59">
        <v>0</v>
      </c>
      <c r="E54" s="59">
        <v>31.5</v>
      </c>
      <c r="F54" s="59">
        <v>525.9</v>
      </c>
      <c r="G54" s="59">
        <v>59.9</v>
      </c>
      <c r="H54" s="59">
        <v>0</v>
      </c>
      <c r="I54" s="59"/>
      <c r="J54" s="59">
        <v>0</v>
      </c>
      <c r="K54" s="59">
        <v>181.5</v>
      </c>
    </row>
    <row r="55" spans="1:11" ht="13.5" customHeight="1" x14ac:dyDescent="0.2">
      <c r="A55" s="60" t="s">
        <v>97</v>
      </c>
      <c r="B55" s="61" t="s">
        <v>57</v>
      </c>
      <c r="C55" s="58">
        <v>798.8</v>
      </c>
      <c r="D55" s="59"/>
      <c r="E55" s="59">
        <v>31.5</v>
      </c>
      <c r="F55" s="59">
        <v>525.9</v>
      </c>
      <c r="G55" s="59">
        <v>59.9</v>
      </c>
      <c r="H55" s="59"/>
      <c r="I55" s="59"/>
      <c r="J55" s="59"/>
      <c r="K55" s="59">
        <v>181.5</v>
      </c>
    </row>
    <row r="56" spans="1:11" ht="13.5" customHeight="1" x14ac:dyDescent="0.2">
      <c r="A56" s="56">
        <v>24</v>
      </c>
      <c r="B56" s="57" t="s">
        <v>24</v>
      </c>
      <c r="C56" s="58">
        <v>616.30000000000007</v>
      </c>
      <c r="D56" s="59">
        <v>0</v>
      </c>
      <c r="E56" s="59">
        <v>0</v>
      </c>
      <c r="F56" s="59">
        <v>501</v>
      </c>
      <c r="G56" s="59">
        <v>40.700000000000003</v>
      </c>
      <c r="H56" s="59">
        <v>0</v>
      </c>
      <c r="I56" s="59"/>
      <c r="J56" s="59">
        <v>0</v>
      </c>
      <c r="K56" s="59">
        <v>74.599999999999994</v>
      </c>
    </row>
    <row r="57" spans="1:11" ht="13.5" customHeight="1" x14ac:dyDescent="0.2">
      <c r="A57" s="60" t="s">
        <v>98</v>
      </c>
      <c r="B57" s="61" t="s">
        <v>57</v>
      </c>
      <c r="C57" s="58">
        <v>616.30000000000007</v>
      </c>
      <c r="D57" s="59"/>
      <c r="E57" s="59"/>
      <c r="F57" s="59">
        <v>501</v>
      </c>
      <c r="G57" s="59">
        <v>40.700000000000003</v>
      </c>
      <c r="H57" s="59"/>
      <c r="I57" s="59"/>
      <c r="J57" s="59"/>
      <c r="K57" s="59">
        <v>74.599999999999994</v>
      </c>
    </row>
    <row r="58" spans="1:11" ht="13.5" customHeight="1" x14ac:dyDescent="0.2">
      <c r="A58" s="56">
        <v>25</v>
      </c>
      <c r="B58" s="57" t="s">
        <v>25</v>
      </c>
      <c r="C58" s="58">
        <v>1668.6000000000001</v>
      </c>
      <c r="D58" s="59">
        <v>0</v>
      </c>
      <c r="E58" s="59">
        <v>41.2</v>
      </c>
      <c r="F58" s="58">
        <v>1300.7</v>
      </c>
      <c r="G58" s="59">
        <v>187.7</v>
      </c>
      <c r="H58" s="59">
        <v>0</v>
      </c>
      <c r="I58" s="59"/>
      <c r="J58" s="59">
        <v>0</v>
      </c>
      <c r="K58" s="59">
        <v>139</v>
      </c>
    </row>
    <row r="59" spans="1:11" ht="13.5" customHeight="1" x14ac:dyDescent="0.2">
      <c r="A59" s="60" t="s">
        <v>99</v>
      </c>
      <c r="B59" s="61" t="s">
        <v>57</v>
      </c>
      <c r="C59" s="58">
        <v>1668.6000000000001</v>
      </c>
      <c r="D59" s="59"/>
      <c r="E59" s="59">
        <v>41.2</v>
      </c>
      <c r="F59" s="58">
        <v>1300.7</v>
      </c>
      <c r="G59" s="59">
        <v>187.7</v>
      </c>
      <c r="H59" s="59"/>
      <c r="I59" s="59"/>
      <c r="J59" s="59"/>
      <c r="K59" s="59">
        <v>139</v>
      </c>
    </row>
    <row r="60" spans="1:11" ht="13.5" customHeight="1" x14ac:dyDescent="0.2">
      <c r="A60" s="56">
        <v>26</v>
      </c>
      <c r="B60" s="57" t="s">
        <v>26</v>
      </c>
      <c r="C60" s="58">
        <v>1709.1</v>
      </c>
      <c r="D60" s="59">
        <v>0</v>
      </c>
      <c r="E60" s="59">
        <v>1077.4000000000001</v>
      </c>
      <c r="F60" s="59">
        <v>204.5</v>
      </c>
      <c r="G60" s="59">
        <v>411.59999999999997</v>
      </c>
      <c r="H60" s="59">
        <v>0</v>
      </c>
      <c r="I60" s="59"/>
      <c r="J60" s="59">
        <v>0</v>
      </c>
      <c r="K60" s="59">
        <v>15.6</v>
      </c>
    </row>
    <row r="61" spans="1:11" ht="13.5" customHeight="1" x14ac:dyDescent="0.2">
      <c r="A61" s="60" t="s">
        <v>100</v>
      </c>
      <c r="B61" s="61" t="s">
        <v>57</v>
      </c>
      <c r="C61" s="58">
        <v>1709.1</v>
      </c>
      <c r="D61" s="59"/>
      <c r="E61" s="59">
        <v>1077.4000000000001</v>
      </c>
      <c r="F61" s="59">
        <v>204.5</v>
      </c>
      <c r="G61" s="59">
        <v>411.59999999999997</v>
      </c>
      <c r="H61" s="59"/>
      <c r="I61" s="59"/>
      <c r="J61" s="59"/>
      <c r="K61" s="59">
        <v>15.6</v>
      </c>
    </row>
    <row r="62" spans="1:11" ht="13.5" customHeight="1" x14ac:dyDescent="0.2">
      <c r="A62" s="56">
        <v>27</v>
      </c>
      <c r="B62" s="57" t="s">
        <v>27</v>
      </c>
      <c r="C62" s="58">
        <v>1748.8</v>
      </c>
      <c r="D62" s="59">
        <v>0</v>
      </c>
      <c r="E62" s="59">
        <v>82.3</v>
      </c>
      <c r="F62" s="59">
        <v>1427.6</v>
      </c>
      <c r="G62" s="59">
        <v>31</v>
      </c>
      <c r="H62" s="59">
        <v>0</v>
      </c>
      <c r="I62" s="59"/>
      <c r="J62" s="59">
        <v>0</v>
      </c>
      <c r="K62" s="59">
        <v>207.9</v>
      </c>
    </row>
    <row r="63" spans="1:11" ht="13.5" customHeight="1" x14ac:dyDescent="0.2">
      <c r="A63" s="60" t="s">
        <v>101</v>
      </c>
      <c r="B63" s="61" t="s">
        <v>57</v>
      </c>
      <c r="C63" s="58">
        <v>1748.8</v>
      </c>
      <c r="D63" s="59"/>
      <c r="E63" s="59">
        <v>82.3</v>
      </c>
      <c r="F63" s="59">
        <v>1427.6</v>
      </c>
      <c r="G63" s="59">
        <v>31</v>
      </c>
      <c r="H63" s="59"/>
      <c r="I63" s="59"/>
      <c r="J63" s="59"/>
      <c r="K63" s="59">
        <v>207.9</v>
      </c>
    </row>
    <row r="64" spans="1:11" ht="13.5" customHeight="1" x14ac:dyDescent="0.2">
      <c r="A64" s="63">
        <v>28</v>
      </c>
      <c r="B64" s="64" t="s">
        <v>28</v>
      </c>
      <c r="C64" s="21">
        <v>2038.3</v>
      </c>
      <c r="D64" s="65"/>
      <c r="E64" s="65"/>
      <c r="F64" s="66">
        <v>1958.3</v>
      </c>
      <c r="G64" s="21">
        <v>0</v>
      </c>
      <c r="H64" s="65"/>
      <c r="I64" s="65"/>
      <c r="J64" s="65"/>
      <c r="K64" s="67">
        <v>80</v>
      </c>
    </row>
    <row r="65" spans="1:11" ht="13.5" customHeight="1" x14ac:dyDescent="0.2">
      <c r="A65" s="68"/>
      <c r="B65" s="69"/>
      <c r="C65" s="70">
        <v>2188.3000000000002</v>
      </c>
      <c r="D65" s="71"/>
      <c r="E65" s="71"/>
      <c r="F65" s="72"/>
      <c r="G65" s="70">
        <v>150</v>
      </c>
      <c r="H65" s="71">
        <v>0</v>
      </c>
      <c r="I65" s="71"/>
      <c r="J65" s="71"/>
      <c r="K65" s="73"/>
    </row>
    <row r="66" spans="1:11" ht="13.5" customHeight="1" x14ac:dyDescent="0.2">
      <c r="A66" s="74" t="s">
        <v>103</v>
      </c>
      <c r="B66" s="75" t="s">
        <v>57</v>
      </c>
      <c r="C66" s="21">
        <v>2038.3</v>
      </c>
      <c r="D66" s="65"/>
      <c r="E66" s="65"/>
      <c r="F66" s="66">
        <v>1958.3</v>
      </c>
      <c r="G66" s="21">
        <v>0</v>
      </c>
      <c r="H66" s="65"/>
      <c r="I66" s="65"/>
      <c r="J66" s="65"/>
      <c r="K66" s="67">
        <v>80</v>
      </c>
    </row>
    <row r="67" spans="1:11" ht="13.5" customHeight="1" x14ac:dyDescent="0.2">
      <c r="A67" s="76"/>
      <c r="B67" s="77"/>
      <c r="C67" s="70">
        <v>2188.3000000000002</v>
      </c>
      <c r="D67" s="71"/>
      <c r="E67" s="71"/>
      <c r="F67" s="72"/>
      <c r="G67" s="70">
        <v>150</v>
      </c>
      <c r="H67" s="71"/>
      <c r="I67" s="71"/>
      <c r="J67" s="71"/>
      <c r="K67" s="73"/>
    </row>
    <row r="68" spans="1:11" ht="13.5" customHeight="1" x14ac:dyDescent="0.2">
      <c r="A68" s="56">
        <v>29</v>
      </c>
      <c r="B68" s="78" t="s">
        <v>29</v>
      </c>
      <c r="C68" s="58">
        <v>446.59999999999997</v>
      </c>
      <c r="D68" s="59">
        <v>0</v>
      </c>
      <c r="E68" s="59">
        <v>0</v>
      </c>
      <c r="F68" s="59">
        <v>439.9</v>
      </c>
      <c r="G68" s="59">
        <v>0</v>
      </c>
      <c r="H68" s="59">
        <v>0</v>
      </c>
      <c r="I68" s="59"/>
      <c r="J68" s="59">
        <v>0</v>
      </c>
      <c r="K68" s="59">
        <v>6.7</v>
      </c>
    </row>
    <row r="69" spans="1:11" ht="13.5" customHeight="1" x14ac:dyDescent="0.2">
      <c r="A69" s="60" t="s">
        <v>104</v>
      </c>
      <c r="B69" s="61" t="s">
        <v>57</v>
      </c>
      <c r="C69" s="58">
        <v>446.59999999999997</v>
      </c>
      <c r="D69" s="59"/>
      <c r="E69" s="59"/>
      <c r="F69" s="59">
        <v>439.9</v>
      </c>
      <c r="G69" s="59"/>
      <c r="H69" s="59"/>
      <c r="I69" s="59"/>
      <c r="J69" s="59"/>
      <c r="K69" s="59">
        <v>6.7</v>
      </c>
    </row>
    <row r="70" spans="1:11" ht="13.5" customHeight="1" x14ac:dyDescent="0.2">
      <c r="A70" s="56">
        <v>30</v>
      </c>
      <c r="B70" s="57" t="s">
        <v>30</v>
      </c>
      <c r="C70" s="58">
        <v>341.3</v>
      </c>
      <c r="D70" s="59">
        <v>0</v>
      </c>
      <c r="E70" s="59">
        <v>0</v>
      </c>
      <c r="F70" s="59">
        <v>338.6</v>
      </c>
      <c r="G70" s="59">
        <v>0</v>
      </c>
      <c r="H70" s="59">
        <v>0</v>
      </c>
      <c r="I70" s="59"/>
      <c r="J70" s="59">
        <v>0</v>
      </c>
      <c r="K70" s="59">
        <v>2.7</v>
      </c>
    </row>
    <row r="71" spans="1:11" ht="13.5" customHeight="1" x14ac:dyDescent="0.2">
      <c r="A71" s="60" t="s">
        <v>105</v>
      </c>
      <c r="B71" s="61" t="s">
        <v>57</v>
      </c>
      <c r="C71" s="58">
        <v>341.3</v>
      </c>
      <c r="D71" s="59"/>
      <c r="E71" s="59"/>
      <c r="F71" s="59">
        <v>338.6</v>
      </c>
      <c r="G71" s="59"/>
      <c r="H71" s="59"/>
      <c r="I71" s="59"/>
      <c r="J71" s="59"/>
      <c r="K71" s="59">
        <v>2.7</v>
      </c>
    </row>
    <row r="72" spans="1:11" ht="13.5" customHeight="1" x14ac:dyDescent="0.2">
      <c r="A72" s="56">
        <v>31</v>
      </c>
      <c r="B72" s="57" t="s">
        <v>31</v>
      </c>
      <c r="C72" s="58">
        <v>348.09999999999997</v>
      </c>
      <c r="D72" s="59">
        <v>0</v>
      </c>
      <c r="E72" s="59">
        <v>0</v>
      </c>
      <c r="F72" s="59">
        <v>343.2</v>
      </c>
      <c r="G72" s="59">
        <v>0</v>
      </c>
      <c r="H72" s="59">
        <v>0</v>
      </c>
      <c r="I72" s="59"/>
      <c r="J72" s="59">
        <v>0</v>
      </c>
      <c r="K72" s="59">
        <v>4.9000000000000004</v>
      </c>
    </row>
    <row r="73" spans="1:11" ht="13.5" customHeight="1" x14ac:dyDescent="0.2">
      <c r="A73" s="60" t="s">
        <v>106</v>
      </c>
      <c r="B73" s="61" t="s">
        <v>57</v>
      </c>
      <c r="C73" s="58">
        <v>348.09999999999997</v>
      </c>
      <c r="D73" s="59"/>
      <c r="E73" s="59"/>
      <c r="F73" s="59">
        <v>343.2</v>
      </c>
      <c r="G73" s="59"/>
      <c r="H73" s="59"/>
      <c r="I73" s="59"/>
      <c r="J73" s="59"/>
      <c r="K73" s="59">
        <v>4.9000000000000004</v>
      </c>
    </row>
    <row r="74" spans="1:11" ht="13.5" customHeight="1" x14ac:dyDescent="0.2">
      <c r="A74" s="56">
        <v>32</v>
      </c>
      <c r="B74" s="57" t="s">
        <v>32</v>
      </c>
      <c r="C74" s="58">
        <v>251.79999999999998</v>
      </c>
      <c r="D74" s="59">
        <v>0</v>
      </c>
      <c r="E74" s="59">
        <v>0</v>
      </c>
      <c r="F74" s="59">
        <v>250.6</v>
      </c>
      <c r="G74" s="59">
        <v>0</v>
      </c>
      <c r="H74" s="59">
        <v>0</v>
      </c>
      <c r="I74" s="59"/>
      <c r="J74" s="59">
        <v>0</v>
      </c>
      <c r="K74" s="59">
        <v>1.2</v>
      </c>
    </row>
    <row r="75" spans="1:11" ht="13.5" customHeight="1" x14ac:dyDescent="0.2">
      <c r="A75" s="60" t="s">
        <v>107</v>
      </c>
      <c r="B75" s="61" t="s">
        <v>57</v>
      </c>
      <c r="C75" s="58">
        <v>251.79999999999998</v>
      </c>
      <c r="D75" s="59"/>
      <c r="E75" s="59"/>
      <c r="F75" s="59">
        <v>250.6</v>
      </c>
      <c r="G75" s="59"/>
      <c r="H75" s="59"/>
      <c r="I75" s="59"/>
      <c r="J75" s="59"/>
      <c r="K75" s="59">
        <v>1.2</v>
      </c>
    </row>
    <row r="76" spans="1:11" ht="13.5" customHeight="1" x14ac:dyDescent="0.2">
      <c r="A76" s="56">
        <v>33</v>
      </c>
      <c r="B76" s="57" t="s">
        <v>33</v>
      </c>
      <c r="C76" s="58">
        <v>181.1</v>
      </c>
      <c r="D76" s="59">
        <v>0</v>
      </c>
      <c r="E76" s="59">
        <v>0</v>
      </c>
      <c r="F76" s="59">
        <v>179.5</v>
      </c>
      <c r="G76" s="59">
        <v>0</v>
      </c>
      <c r="H76" s="59">
        <v>0</v>
      </c>
      <c r="I76" s="59"/>
      <c r="J76" s="59">
        <v>0</v>
      </c>
      <c r="K76" s="59">
        <v>1.6</v>
      </c>
    </row>
    <row r="77" spans="1:11" ht="13.5" customHeight="1" x14ac:dyDescent="0.2">
      <c r="A77" s="60" t="s">
        <v>108</v>
      </c>
      <c r="B77" s="61" t="s">
        <v>57</v>
      </c>
      <c r="C77" s="58">
        <v>181.1</v>
      </c>
      <c r="D77" s="59"/>
      <c r="E77" s="59"/>
      <c r="F77" s="59">
        <v>179.5</v>
      </c>
      <c r="G77" s="59"/>
      <c r="H77" s="59"/>
      <c r="I77" s="59"/>
      <c r="J77" s="59"/>
      <c r="K77" s="59">
        <v>1.6</v>
      </c>
    </row>
    <row r="78" spans="1:11" ht="25.5" x14ac:dyDescent="0.2">
      <c r="A78" s="56">
        <v>34</v>
      </c>
      <c r="B78" s="62" t="s">
        <v>34</v>
      </c>
      <c r="C78" s="58">
        <v>1780.2</v>
      </c>
      <c r="D78" s="59">
        <v>0</v>
      </c>
      <c r="E78" s="59">
        <v>0</v>
      </c>
      <c r="F78" s="58">
        <v>1711.9</v>
      </c>
      <c r="G78" s="59">
        <v>55.6</v>
      </c>
      <c r="H78" s="59">
        <v>0</v>
      </c>
      <c r="I78" s="59"/>
      <c r="J78" s="59">
        <v>0</v>
      </c>
      <c r="K78" s="59">
        <v>12.7</v>
      </c>
    </row>
    <row r="79" spans="1:11" ht="13.5" customHeight="1" x14ac:dyDescent="0.2">
      <c r="A79" s="60" t="s">
        <v>109</v>
      </c>
      <c r="B79" s="61" t="s">
        <v>57</v>
      </c>
      <c r="C79" s="58">
        <v>1780.2</v>
      </c>
      <c r="D79" s="59"/>
      <c r="E79" s="59"/>
      <c r="F79" s="58">
        <v>1711.9</v>
      </c>
      <c r="G79" s="59">
        <v>55.6</v>
      </c>
      <c r="H79" s="59"/>
      <c r="I79" s="59"/>
      <c r="J79" s="59"/>
      <c r="K79" s="59">
        <v>12.7</v>
      </c>
    </row>
    <row r="80" spans="1:11" ht="13.5" customHeight="1" x14ac:dyDescent="0.2">
      <c r="A80" s="56">
        <v>35</v>
      </c>
      <c r="B80" s="57" t="s">
        <v>35</v>
      </c>
      <c r="C80" s="58">
        <v>980.6</v>
      </c>
      <c r="D80" s="59">
        <v>0</v>
      </c>
      <c r="E80" s="59">
        <v>0</v>
      </c>
      <c r="F80" s="59">
        <v>916.4</v>
      </c>
      <c r="G80" s="59">
        <v>0</v>
      </c>
      <c r="H80" s="59">
        <v>0</v>
      </c>
      <c r="I80" s="59">
        <v>0</v>
      </c>
      <c r="J80" s="59">
        <v>0</v>
      </c>
      <c r="K80" s="59">
        <v>64.2</v>
      </c>
    </row>
    <row r="81" spans="1:11" ht="13.5" customHeight="1" x14ac:dyDescent="0.2">
      <c r="A81" s="60" t="s">
        <v>110</v>
      </c>
      <c r="B81" s="61" t="s">
        <v>57</v>
      </c>
      <c r="C81" s="58">
        <v>980.6</v>
      </c>
      <c r="D81" s="59"/>
      <c r="E81" s="59"/>
      <c r="F81" s="59">
        <v>916.4</v>
      </c>
      <c r="G81" s="59"/>
      <c r="H81" s="59"/>
      <c r="I81" s="59"/>
      <c r="J81" s="59"/>
      <c r="K81" s="59">
        <v>64.2</v>
      </c>
    </row>
    <row r="82" spans="1:11" ht="13.5" customHeight="1" x14ac:dyDescent="0.2">
      <c r="A82" s="63">
        <v>36</v>
      </c>
      <c r="B82" s="79" t="s">
        <v>36</v>
      </c>
      <c r="C82" s="21">
        <v>1669.6</v>
      </c>
      <c r="D82" s="21">
        <v>1578</v>
      </c>
      <c r="E82" s="65">
        <v>0</v>
      </c>
      <c r="F82" s="67">
        <v>90</v>
      </c>
      <c r="G82" s="65"/>
      <c r="H82" s="65"/>
      <c r="I82" s="65"/>
      <c r="J82" s="65"/>
      <c r="K82" s="67">
        <v>1.6</v>
      </c>
    </row>
    <row r="83" spans="1:11" x14ac:dyDescent="0.2">
      <c r="A83" s="68"/>
      <c r="B83" s="80"/>
      <c r="C83" s="81">
        <v>1696.6</v>
      </c>
      <c r="D83" s="70">
        <v>1605</v>
      </c>
      <c r="E83" s="71"/>
      <c r="F83" s="73"/>
      <c r="G83" s="71">
        <v>0</v>
      </c>
      <c r="H83" s="71">
        <v>1</v>
      </c>
      <c r="I83" s="71">
        <v>2</v>
      </c>
      <c r="J83" s="71">
        <v>3</v>
      </c>
      <c r="K83" s="73"/>
    </row>
    <row r="84" spans="1:11" ht="15" customHeight="1" x14ac:dyDescent="0.2">
      <c r="A84" s="74" t="s">
        <v>111</v>
      </c>
      <c r="B84" s="75" t="s">
        <v>58</v>
      </c>
      <c r="C84" s="21">
        <v>1669.6</v>
      </c>
      <c r="D84" s="21">
        <v>1578</v>
      </c>
      <c r="E84" s="65"/>
      <c r="F84" s="67">
        <v>90</v>
      </c>
      <c r="G84" s="65"/>
      <c r="H84" s="65"/>
      <c r="I84" s="65"/>
      <c r="J84" s="65"/>
      <c r="K84" s="67">
        <v>1.6</v>
      </c>
    </row>
    <row r="85" spans="1:11" ht="13.5" customHeight="1" x14ac:dyDescent="0.2">
      <c r="A85" s="76"/>
      <c r="B85" s="77"/>
      <c r="C85" s="81">
        <v>1696.6</v>
      </c>
      <c r="D85" s="70">
        <v>1605</v>
      </c>
      <c r="E85" s="71"/>
      <c r="F85" s="73"/>
      <c r="G85" s="71"/>
      <c r="H85" s="71"/>
      <c r="I85" s="71"/>
      <c r="J85" s="71"/>
      <c r="K85" s="73"/>
    </row>
    <row r="86" spans="1:11" ht="13.5" customHeight="1" x14ac:dyDescent="0.2">
      <c r="A86" s="56">
        <v>37</v>
      </c>
      <c r="B86" s="82" t="s">
        <v>37</v>
      </c>
      <c r="C86" s="58">
        <v>2704.9</v>
      </c>
      <c r="D86" s="59">
        <v>465</v>
      </c>
      <c r="E86" s="59">
        <v>0</v>
      </c>
      <c r="F86" s="58">
        <v>2000.1</v>
      </c>
      <c r="G86" s="59">
        <v>38.299999999999997</v>
      </c>
      <c r="H86" s="59">
        <v>0</v>
      </c>
      <c r="I86" s="59">
        <v>0</v>
      </c>
      <c r="J86" s="59">
        <v>0</v>
      </c>
      <c r="K86" s="59">
        <v>201.5</v>
      </c>
    </row>
    <row r="87" spans="1:11" ht="13.5" customHeight="1" x14ac:dyDescent="0.2">
      <c r="A87" s="60" t="s">
        <v>112</v>
      </c>
      <c r="B87" s="61" t="s">
        <v>58</v>
      </c>
      <c r="C87" s="58">
        <v>2704.9</v>
      </c>
      <c r="D87" s="59">
        <v>465</v>
      </c>
      <c r="E87" s="59"/>
      <c r="F87" s="58">
        <v>2000.1</v>
      </c>
      <c r="G87" s="59">
        <v>38.299999999999997</v>
      </c>
      <c r="H87" s="59"/>
      <c r="I87" s="59"/>
      <c r="J87" s="59"/>
      <c r="K87" s="59">
        <v>201.5</v>
      </c>
    </row>
    <row r="88" spans="1:11" ht="13.5" customHeight="1" x14ac:dyDescent="0.2">
      <c r="A88" s="56">
        <v>38</v>
      </c>
      <c r="B88" s="57" t="s">
        <v>38</v>
      </c>
      <c r="C88" s="58">
        <v>1155.0999999999999</v>
      </c>
      <c r="D88" s="59">
        <v>240</v>
      </c>
      <c r="E88" s="59">
        <v>0</v>
      </c>
      <c r="F88" s="59">
        <v>222.3</v>
      </c>
      <c r="G88" s="59">
        <v>6.3</v>
      </c>
      <c r="H88" s="59">
        <v>0</v>
      </c>
      <c r="I88" s="59"/>
      <c r="J88" s="59">
        <v>0</v>
      </c>
      <c r="K88" s="59">
        <v>686.5</v>
      </c>
    </row>
    <row r="89" spans="1:11" ht="13.5" customHeight="1" x14ac:dyDescent="0.2">
      <c r="A89" s="60" t="s">
        <v>113</v>
      </c>
      <c r="B89" s="61" t="s">
        <v>58</v>
      </c>
      <c r="C89" s="58">
        <v>1155.0999999999999</v>
      </c>
      <c r="D89" s="59">
        <v>240</v>
      </c>
      <c r="E89" s="59"/>
      <c r="F89" s="59">
        <v>222.3</v>
      </c>
      <c r="G89" s="59">
        <v>6.3</v>
      </c>
      <c r="H89" s="59"/>
      <c r="I89" s="59"/>
      <c r="J89" s="59"/>
      <c r="K89" s="59">
        <v>686.5</v>
      </c>
    </row>
    <row r="90" spans="1:11" ht="13.5" customHeight="1" x14ac:dyDescent="0.2">
      <c r="A90" s="56">
        <v>39</v>
      </c>
      <c r="B90" s="57" t="s">
        <v>39</v>
      </c>
      <c r="C90" s="58">
        <v>1616.2</v>
      </c>
      <c r="D90" s="59">
        <v>175</v>
      </c>
      <c r="E90" s="59">
        <v>194.9</v>
      </c>
      <c r="F90" s="59">
        <v>624.79999999999995</v>
      </c>
      <c r="G90" s="59">
        <v>16.5</v>
      </c>
      <c r="H90" s="59">
        <v>0</v>
      </c>
      <c r="I90" s="59"/>
      <c r="J90" s="59">
        <v>0</v>
      </c>
      <c r="K90" s="59">
        <v>605</v>
      </c>
    </row>
    <row r="91" spans="1:11" ht="13.5" customHeight="1" x14ac:dyDescent="0.2">
      <c r="A91" s="60" t="s">
        <v>115</v>
      </c>
      <c r="B91" s="61" t="s">
        <v>57</v>
      </c>
      <c r="C91" s="58">
        <v>484.70000000000005</v>
      </c>
      <c r="D91" s="59"/>
      <c r="E91" s="59">
        <v>194.9</v>
      </c>
      <c r="F91" s="59">
        <v>258.3</v>
      </c>
      <c r="G91" s="59">
        <v>4.5</v>
      </c>
      <c r="H91" s="59"/>
      <c r="I91" s="59"/>
      <c r="J91" s="59"/>
      <c r="K91" s="59">
        <v>27</v>
      </c>
    </row>
    <row r="92" spans="1:11" ht="13.5" customHeight="1" x14ac:dyDescent="0.2">
      <c r="A92" s="60" t="s">
        <v>116</v>
      </c>
      <c r="B92" s="61" t="s">
        <v>58</v>
      </c>
      <c r="C92" s="58">
        <v>1131.5</v>
      </c>
      <c r="D92" s="59">
        <v>175</v>
      </c>
      <c r="E92" s="59"/>
      <c r="F92" s="59">
        <v>366.5</v>
      </c>
      <c r="G92" s="59">
        <v>12</v>
      </c>
      <c r="H92" s="59"/>
      <c r="I92" s="59"/>
      <c r="J92" s="59"/>
      <c r="K92" s="59">
        <v>578</v>
      </c>
    </row>
    <row r="93" spans="1:11" ht="13.5" customHeight="1" x14ac:dyDescent="0.2">
      <c r="A93" s="56">
        <v>40</v>
      </c>
      <c r="B93" s="57" t="s">
        <v>40</v>
      </c>
      <c r="C93" s="58">
        <v>1559.8000000000002</v>
      </c>
      <c r="D93" s="59">
        <v>265</v>
      </c>
      <c r="E93" s="59">
        <v>137.4</v>
      </c>
      <c r="F93" s="59">
        <v>572.40000000000009</v>
      </c>
      <c r="G93" s="59">
        <v>12.7</v>
      </c>
      <c r="H93" s="59">
        <v>0</v>
      </c>
      <c r="I93" s="59"/>
      <c r="J93" s="59">
        <v>0</v>
      </c>
      <c r="K93" s="59">
        <v>572.30000000000007</v>
      </c>
    </row>
    <row r="94" spans="1:11" ht="13.5" customHeight="1" x14ac:dyDescent="0.2">
      <c r="A94" s="60" t="s">
        <v>117</v>
      </c>
      <c r="B94" s="61" t="s">
        <v>57</v>
      </c>
      <c r="C94" s="58">
        <v>322.00000000000006</v>
      </c>
      <c r="D94" s="59"/>
      <c r="E94" s="59">
        <v>137.4</v>
      </c>
      <c r="F94" s="59">
        <v>169.8</v>
      </c>
      <c r="G94" s="59">
        <v>3.2</v>
      </c>
      <c r="H94" s="59"/>
      <c r="I94" s="59"/>
      <c r="J94" s="59"/>
      <c r="K94" s="59">
        <v>11.6</v>
      </c>
    </row>
    <row r="95" spans="1:11" ht="13.5" customHeight="1" x14ac:dyDescent="0.2">
      <c r="A95" s="60" t="s">
        <v>118</v>
      </c>
      <c r="B95" s="61" t="s">
        <v>58</v>
      </c>
      <c r="C95" s="58">
        <v>1237.8000000000002</v>
      </c>
      <c r="D95" s="59">
        <v>265</v>
      </c>
      <c r="E95" s="59"/>
      <c r="F95" s="59">
        <v>402.6</v>
      </c>
      <c r="G95" s="59">
        <v>9.5</v>
      </c>
      <c r="H95" s="59"/>
      <c r="I95" s="59"/>
      <c r="J95" s="59"/>
      <c r="K95" s="59">
        <v>560.70000000000005</v>
      </c>
    </row>
    <row r="96" spans="1:11" ht="13.5" customHeight="1" x14ac:dyDescent="0.2">
      <c r="A96" s="56">
        <v>41</v>
      </c>
      <c r="B96" s="57" t="s">
        <v>41</v>
      </c>
      <c r="C96" s="58">
        <v>2995.8</v>
      </c>
      <c r="D96" s="58">
        <v>947.5</v>
      </c>
      <c r="E96" s="59">
        <v>0</v>
      </c>
      <c r="F96" s="58">
        <v>1910.8</v>
      </c>
      <c r="G96" s="59">
        <v>119.10000000000001</v>
      </c>
      <c r="H96" s="59">
        <v>0</v>
      </c>
      <c r="I96" s="59"/>
      <c r="J96" s="59">
        <v>0</v>
      </c>
      <c r="K96" s="59">
        <v>18.399999999999999</v>
      </c>
    </row>
    <row r="97" spans="1:11" ht="13.5" customHeight="1" x14ac:dyDescent="0.2">
      <c r="A97" s="60" t="s">
        <v>102</v>
      </c>
      <c r="B97" s="61" t="s">
        <v>58</v>
      </c>
      <c r="C97" s="58">
        <v>2995.8</v>
      </c>
      <c r="D97" s="58">
        <v>947.5</v>
      </c>
      <c r="E97" s="59"/>
      <c r="F97" s="58">
        <v>1910.8</v>
      </c>
      <c r="G97" s="59">
        <v>119.10000000000001</v>
      </c>
      <c r="H97" s="59"/>
      <c r="I97" s="59"/>
      <c r="J97" s="59"/>
      <c r="K97" s="59">
        <v>18.399999999999999</v>
      </c>
    </row>
    <row r="98" spans="1:11" ht="25.5" x14ac:dyDescent="0.2">
      <c r="A98" s="56">
        <v>42</v>
      </c>
      <c r="B98" s="62" t="s">
        <v>42</v>
      </c>
      <c r="C98" s="58">
        <v>686.40000000000009</v>
      </c>
      <c r="D98" s="59">
        <v>525.6</v>
      </c>
      <c r="E98" s="59">
        <v>0</v>
      </c>
      <c r="F98" s="59">
        <v>153.30000000000001</v>
      </c>
      <c r="G98" s="59">
        <v>0</v>
      </c>
      <c r="H98" s="59">
        <v>0</v>
      </c>
      <c r="I98" s="59">
        <v>0</v>
      </c>
      <c r="J98" s="59">
        <v>0</v>
      </c>
      <c r="K98" s="59">
        <v>7.5</v>
      </c>
    </row>
    <row r="99" spans="1:11" ht="13.5" customHeight="1" x14ac:dyDescent="0.2">
      <c r="A99" s="60" t="s">
        <v>119</v>
      </c>
      <c r="B99" s="61" t="s">
        <v>58</v>
      </c>
      <c r="C99" s="58">
        <v>686.40000000000009</v>
      </c>
      <c r="D99" s="59">
        <v>525.6</v>
      </c>
      <c r="E99" s="59"/>
      <c r="F99" s="59">
        <v>153.30000000000001</v>
      </c>
      <c r="G99" s="59"/>
      <c r="H99" s="59"/>
      <c r="I99" s="59"/>
      <c r="J99" s="59"/>
      <c r="K99" s="59">
        <v>7.5</v>
      </c>
    </row>
    <row r="100" spans="1:11" ht="25.5" x14ac:dyDescent="0.2">
      <c r="A100" s="56">
        <v>43</v>
      </c>
      <c r="B100" s="82" t="s">
        <v>55</v>
      </c>
      <c r="C100" s="58">
        <v>228.1</v>
      </c>
      <c r="D100" s="59">
        <v>0</v>
      </c>
      <c r="E100" s="59">
        <v>0</v>
      </c>
      <c r="F100" s="59">
        <v>228.1</v>
      </c>
      <c r="G100" s="59">
        <v>0</v>
      </c>
      <c r="H100" s="59">
        <v>0</v>
      </c>
      <c r="I100" s="59"/>
      <c r="J100" s="59">
        <v>0</v>
      </c>
      <c r="K100" s="59">
        <v>0</v>
      </c>
    </row>
    <row r="101" spans="1:11" ht="13.5" customHeight="1" x14ac:dyDescent="0.2">
      <c r="A101" s="60" t="s">
        <v>120</v>
      </c>
      <c r="B101" s="83" t="s">
        <v>61</v>
      </c>
      <c r="C101" s="58">
        <v>228.1</v>
      </c>
      <c r="D101" s="59"/>
      <c r="E101" s="59"/>
      <c r="F101" s="59">
        <v>228.1</v>
      </c>
      <c r="G101" s="59"/>
      <c r="H101" s="59"/>
      <c r="I101" s="59"/>
      <c r="J101" s="59"/>
      <c r="K101" s="59"/>
    </row>
    <row r="102" spans="1:11" ht="13.5" customHeight="1" x14ac:dyDescent="0.2">
      <c r="A102" s="84">
        <v>44</v>
      </c>
      <c r="B102" s="64" t="s">
        <v>43</v>
      </c>
      <c r="C102" s="21">
        <v>54722.1</v>
      </c>
      <c r="D102" s="21">
        <v>3615.4</v>
      </c>
      <c r="E102" s="65">
        <v>0</v>
      </c>
      <c r="F102" s="21">
        <v>34855</v>
      </c>
      <c r="G102" s="21">
        <v>5042.8</v>
      </c>
      <c r="H102" s="66">
        <v>6359</v>
      </c>
      <c r="I102" s="67">
        <v>457.4</v>
      </c>
      <c r="J102" s="66">
        <v>4375.2</v>
      </c>
      <c r="K102" s="67">
        <v>17.3</v>
      </c>
    </row>
    <row r="103" spans="1:11" x14ac:dyDescent="0.2">
      <c r="A103" s="85"/>
      <c r="B103" s="69"/>
      <c r="C103" s="81">
        <v>55233.8</v>
      </c>
      <c r="D103" s="70">
        <v>3633.4</v>
      </c>
      <c r="E103" s="71"/>
      <c r="F103" s="81">
        <v>34962</v>
      </c>
      <c r="G103" s="81">
        <v>5429.5</v>
      </c>
      <c r="H103" s="72"/>
      <c r="I103" s="73"/>
      <c r="J103" s="72"/>
      <c r="K103" s="73"/>
    </row>
    <row r="104" spans="1:11" ht="13.5" customHeight="1" x14ac:dyDescent="0.2">
      <c r="A104" s="60" t="s">
        <v>121</v>
      </c>
      <c r="B104" s="61" t="s">
        <v>57</v>
      </c>
      <c r="C104" s="58">
        <v>7147.6</v>
      </c>
      <c r="D104" s="59"/>
      <c r="E104" s="59"/>
      <c r="F104" s="58">
        <v>5006.9000000000005</v>
      </c>
      <c r="G104" s="59">
        <v>8.3000000000000007</v>
      </c>
      <c r="H104" s="58">
        <v>1833</v>
      </c>
      <c r="I104" s="59">
        <v>299.39999999999998</v>
      </c>
      <c r="J104" s="59"/>
      <c r="K104" s="59"/>
    </row>
    <row r="105" spans="1:11" ht="13.5" customHeight="1" x14ac:dyDescent="0.2">
      <c r="A105" s="74" t="s">
        <v>123</v>
      </c>
      <c r="B105" s="75" t="s">
        <v>58</v>
      </c>
      <c r="C105" s="21">
        <v>16933</v>
      </c>
      <c r="D105" s="21">
        <v>2833.1</v>
      </c>
      <c r="E105" s="65"/>
      <c r="F105" s="21">
        <v>10737.2</v>
      </c>
      <c r="G105" s="21">
        <v>498.7</v>
      </c>
      <c r="H105" s="66">
        <v>2706</v>
      </c>
      <c r="I105" s="67">
        <v>158</v>
      </c>
      <c r="J105" s="65"/>
      <c r="K105" s="65"/>
    </row>
    <row r="106" spans="1:11" ht="13.5" customHeight="1" x14ac:dyDescent="0.2">
      <c r="A106" s="76"/>
      <c r="B106" s="77"/>
      <c r="C106" s="81">
        <v>17272.300000000003</v>
      </c>
      <c r="D106" s="81">
        <v>2835.7</v>
      </c>
      <c r="E106" s="71"/>
      <c r="F106" s="81">
        <v>10687.2</v>
      </c>
      <c r="G106" s="70">
        <v>885.4</v>
      </c>
      <c r="H106" s="72"/>
      <c r="I106" s="73"/>
      <c r="J106" s="71"/>
      <c r="K106" s="71"/>
    </row>
    <row r="107" spans="1:11" ht="13.5" customHeight="1" x14ac:dyDescent="0.2">
      <c r="A107" s="74" t="s">
        <v>122</v>
      </c>
      <c r="B107" s="75" t="s">
        <v>59</v>
      </c>
      <c r="C107" s="21">
        <v>16162.2</v>
      </c>
      <c r="D107" s="86"/>
      <c r="E107" s="65"/>
      <c r="F107" s="21">
        <v>8788.2000000000007</v>
      </c>
      <c r="G107" s="66">
        <v>3471.8</v>
      </c>
      <c r="H107" s="66">
        <v>1760</v>
      </c>
      <c r="I107" s="65"/>
      <c r="J107" s="66">
        <v>2142.1999999999998</v>
      </c>
      <c r="K107" s="65"/>
    </row>
    <row r="108" spans="1:11" ht="13.5" customHeight="1" x14ac:dyDescent="0.2">
      <c r="A108" s="76"/>
      <c r="B108" s="77"/>
      <c r="C108" s="81">
        <v>16299.2</v>
      </c>
      <c r="D108" s="87"/>
      <c r="E108" s="71"/>
      <c r="F108" s="81">
        <v>8925.2000000000007</v>
      </c>
      <c r="G108" s="72"/>
      <c r="H108" s="72"/>
      <c r="I108" s="71"/>
      <c r="J108" s="72"/>
      <c r="K108" s="71"/>
    </row>
    <row r="109" spans="1:11" ht="13.5" customHeight="1" x14ac:dyDescent="0.2">
      <c r="A109" s="74" t="s">
        <v>124</v>
      </c>
      <c r="B109" s="75" t="s">
        <v>60</v>
      </c>
      <c r="C109" s="21">
        <v>3087.6</v>
      </c>
      <c r="D109" s="21">
        <v>556</v>
      </c>
      <c r="E109" s="65"/>
      <c r="F109" s="21">
        <v>1407.6</v>
      </c>
      <c r="G109" s="66">
        <v>1064</v>
      </c>
      <c r="H109" s="67">
        <v>60</v>
      </c>
      <c r="I109" s="65"/>
      <c r="J109" s="65"/>
      <c r="K109" s="65"/>
    </row>
    <row r="110" spans="1:11" ht="13.5" customHeight="1" x14ac:dyDescent="0.2">
      <c r="A110" s="76"/>
      <c r="B110" s="77"/>
      <c r="C110" s="81">
        <v>3123</v>
      </c>
      <c r="D110" s="70">
        <v>571.4</v>
      </c>
      <c r="E110" s="71"/>
      <c r="F110" s="81">
        <v>1427.6</v>
      </c>
      <c r="G110" s="72"/>
      <c r="H110" s="73"/>
      <c r="I110" s="71"/>
      <c r="J110" s="71"/>
      <c r="K110" s="71"/>
    </row>
    <row r="111" spans="1:11" ht="13.5" customHeight="1" x14ac:dyDescent="0.2">
      <c r="A111" s="60" t="s">
        <v>125</v>
      </c>
      <c r="B111" s="83" t="s">
        <v>61</v>
      </c>
      <c r="C111" s="58">
        <v>11391.699999999999</v>
      </c>
      <c r="D111" s="59">
        <v>226.3</v>
      </c>
      <c r="E111" s="59"/>
      <c r="F111" s="58">
        <v>8915.1</v>
      </c>
      <c r="G111" s="59"/>
      <c r="H111" s="59"/>
      <c r="I111" s="59"/>
      <c r="J111" s="59">
        <v>2233</v>
      </c>
      <c r="K111" s="59">
        <v>17.3</v>
      </c>
    </row>
    <row r="112" spans="1:11" ht="25.5" x14ac:dyDescent="0.2">
      <c r="A112" s="56">
        <v>45</v>
      </c>
      <c r="B112" s="62" t="s">
        <v>44</v>
      </c>
      <c r="C112" s="58">
        <v>3341.7</v>
      </c>
      <c r="D112" s="59">
        <v>4.7</v>
      </c>
      <c r="E112" s="59">
        <v>0</v>
      </c>
      <c r="F112" s="59">
        <v>3297.5</v>
      </c>
      <c r="G112" s="59">
        <v>0</v>
      </c>
      <c r="H112" s="59">
        <v>0</v>
      </c>
      <c r="I112" s="59">
        <v>0</v>
      </c>
      <c r="J112" s="59">
        <v>0</v>
      </c>
      <c r="K112" s="59">
        <v>39.5</v>
      </c>
    </row>
    <row r="113" spans="1:11" ht="13.5" customHeight="1" x14ac:dyDescent="0.2">
      <c r="A113" s="60" t="s">
        <v>126</v>
      </c>
      <c r="B113" s="61" t="s">
        <v>58</v>
      </c>
      <c r="C113" s="58">
        <v>162.1</v>
      </c>
      <c r="D113" s="59"/>
      <c r="E113" s="59"/>
      <c r="F113" s="59">
        <v>162.1</v>
      </c>
      <c r="G113" s="59"/>
      <c r="H113" s="59"/>
      <c r="I113" s="59"/>
      <c r="J113" s="59"/>
      <c r="K113" s="59"/>
    </row>
    <row r="114" spans="1:11" ht="13.5" customHeight="1" x14ac:dyDescent="0.2">
      <c r="A114" s="60" t="s">
        <v>127</v>
      </c>
      <c r="B114" s="61" t="s">
        <v>59</v>
      </c>
      <c r="C114" s="58">
        <v>2912.3</v>
      </c>
      <c r="D114" s="59"/>
      <c r="E114" s="59"/>
      <c r="F114" s="59">
        <v>2912.3</v>
      </c>
      <c r="G114" s="59"/>
      <c r="H114" s="59"/>
      <c r="I114" s="59"/>
      <c r="J114" s="59"/>
      <c r="K114" s="59"/>
    </row>
    <row r="115" spans="1:11" ht="13.5" customHeight="1" x14ac:dyDescent="0.2">
      <c r="A115" s="60" t="s">
        <v>128</v>
      </c>
      <c r="B115" s="83" t="s">
        <v>61</v>
      </c>
      <c r="C115" s="58">
        <v>267.29999999999995</v>
      </c>
      <c r="D115" s="59">
        <v>4.7</v>
      </c>
      <c r="E115" s="59"/>
      <c r="F115" s="59">
        <v>223.1</v>
      </c>
      <c r="G115" s="59"/>
      <c r="H115" s="59"/>
      <c r="I115" s="59"/>
      <c r="J115" s="59"/>
      <c r="K115" s="59">
        <v>39.5</v>
      </c>
    </row>
    <row r="116" spans="1:11" ht="25.5" x14ac:dyDescent="0.2">
      <c r="A116" s="56">
        <v>46</v>
      </c>
      <c r="B116" s="62" t="s">
        <v>45</v>
      </c>
      <c r="C116" s="58">
        <v>440.3</v>
      </c>
      <c r="D116" s="59">
        <v>21.700000000000003</v>
      </c>
      <c r="E116" s="59">
        <v>0</v>
      </c>
      <c r="F116" s="59">
        <v>414.80000000000007</v>
      </c>
      <c r="G116" s="59">
        <v>0</v>
      </c>
      <c r="H116" s="59">
        <v>0</v>
      </c>
      <c r="I116" s="59">
        <v>0</v>
      </c>
      <c r="J116" s="59">
        <v>0</v>
      </c>
      <c r="K116" s="59">
        <v>3.8</v>
      </c>
    </row>
    <row r="117" spans="1:11" ht="13.5" customHeight="1" x14ac:dyDescent="0.2">
      <c r="A117" s="60" t="s">
        <v>129</v>
      </c>
      <c r="B117" s="61" t="s">
        <v>58</v>
      </c>
      <c r="C117" s="58">
        <v>49.4</v>
      </c>
      <c r="D117" s="59">
        <v>5.0999999999999996</v>
      </c>
      <c r="E117" s="59"/>
      <c r="F117" s="59">
        <v>44.3</v>
      </c>
      <c r="G117" s="59"/>
      <c r="H117" s="59"/>
      <c r="I117" s="59"/>
      <c r="J117" s="59"/>
      <c r="K117" s="59"/>
    </row>
    <row r="118" spans="1:11" ht="13.5" customHeight="1" x14ac:dyDescent="0.2">
      <c r="A118" s="60" t="s">
        <v>130</v>
      </c>
      <c r="B118" s="61" t="s">
        <v>59</v>
      </c>
      <c r="C118" s="58">
        <v>267.10000000000002</v>
      </c>
      <c r="D118" s="59"/>
      <c r="E118" s="59"/>
      <c r="F118" s="59">
        <v>267.10000000000002</v>
      </c>
      <c r="G118" s="59"/>
      <c r="H118" s="59"/>
      <c r="I118" s="59"/>
      <c r="J118" s="59"/>
      <c r="K118" s="59"/>
    </row>
    <row r="119" spans="1:11" ht="13.5" customHeight="1" x14ac:dyDescent="0.2">
      <c r="A119" s="60" t="s">
        <v>131</v>
      </c>
      <c r="B119" s="61" t="s">
        <v>60</v>
      </c>
      <c r="C119" s="58">
        <v>16.600000000000001</v>
      </c>
      <c r="D119" s="59">
        <v>16.600000000000001</v>
      </c>
      <c r="E119" s="59"/>
      <c r="F119" s="59"/>
      <c r="G119" s="59"/>
      <c r="H119" s="59"/>
      <c r="I119" s="59"/>
      <c r="J119" s="59"/>
      <c r="K119" s="59"/>
    </row>
    <row r="120" spans="1:11" ht="13.5" customHeight="1" x14ac:dyDescent="0.2">
      <c r="A120" s="60" t="s">
        <v>132</v>
      </c>
      <c r="B120" s="83" t="s">
        <v>61</v>
      </c>
      <c r="C120" s="58">
        <v>107.2</v>
      </c>
      <c r="D120" s="59"/>
      <c r="E120" s="59"/>
      <c r="F120" s="59">
        <v>103.4</v>
      </c>
      <c r="G120" s="59"/>
      <c r="H120" s="59"/>
      <c r="I120" s="59"/>
      <c r="J120" s="59"/>
      <c r="K120" s="59">
        <v>3.8</v>
      </c>
    </row>
    <row r="121" spans="1:11" ht="25.5" x14ac:dyDescent="0.2">
      <c r="A121" s="56">
        <v>47</v>
      </c>
      <c r="B121" s="62" t="s">
        <v>46</v>
      </c>
      <c r="C121" s="58">
        <v>360.2</v>
      </c>
      <c r="D121" s="59">
        <v>16.899999999999999</v>
      </c>
      <c r="E121" s="59">
        <v>0</v>
      </c>
      <c r="F121" s="59">
        <v>338</v>
      </c>
      <c r="G121" s="59">
        <v>0</v>
      </c>
      <c r="H121" s="59">
        <v>0</v>
      </c>
      <c r="I121" s="59">
        <v>0</v>
      </c>
      <c r="J121" s="59">
        <v>0</v>
      </c>
      <c r="K121" s="59">
        <v>5.3</v>
      </c>
    </row>
    <row r="122" spans="1:11" ht="13.5" customHeight="1" x14ac:dyDescent="0.2">
      <c r="A122" s="60" t="s">
        <v>133</v>
      </c>
      <c r="B122" s="61" t="s">
        <v>58</v>
      </c>
      <c r="C122" s="58">
        <v>28.3</v>
      </c>
      <c r="D122" s="59">
        <v>4.5</v>
      </c>
      <c r="E122" s="59"/>
      <c r="F122" s="59">
        <v>23.8</v>
      </c>
      <c r="G122" s="59"/>
      <c r="H122" s="59"/>
      <c r="I122" s="59"/>
      <c r="J122" s="59"/>
      <c r="K122" s="59"/>
    </row>
    <row r="123" spans="1:11" ht="13.5" customHeight="1" x14ac:dyDescent="0.2">
      <c r="A123" s="60" t="s">
        <v>134</v>
      </c>
      <c r="B123" s="61" t="s">
        <v>59</v>
      </c>
      <c r="C123" s="58">
        <v>203.39999999999998</v>
      </c>
      <c r="D123" s="59"/>
      <c r="E123" s="59"/>
      <c r="F123" s="59">
        <v>202.2</v>
      </c>
      <c r="G123" s="59"/>
      <c r="H123" s="59"/>
      <c r="I123" s="59"/>
      <c r="J123" s="59"/>
      <c r="K123" s="59">
        <v>1.2</v>
      </c>
    </row>
    <row r="124" spans="1:11" ht="13.5" customHeight="1" x14ac:dyDescent="0.2">
      <c r="A124" s="60" t="s">
        <v>135</v>
      </c>
      <c r="B124" s="61" t="s">
        <v>60</v>
      </c>
      <c r="C124" s="58">
        <v>12.4</v>
      </c>
      <c r="D124" s="59">
        <v>12.4</v>
      </c>
      <c r="E124" s="59"/>
      <c r="F124" s="59"/>
      <c r="G124" s="59"/>
      <c r="H124" s="59"/>
      <c r="I124" s="59"/>
      <c r="J124" s="59"/>
      <c r="K124" s="59"/>
    </row>
    <row r="125" spans="1:11" ht="13.5" customHeight="1" x14ac:dyDescent="0.2">
      <c r="A125" s="60" t="s">
        <v>136</v>
      </c>
      <c r="B125" s="83" t="s">
        <v>61</v>
      </c>
      <c r="C125" s="58">
        <v>116.1</v>
      </c>
      <c r="D125" s="59"/>
      <c r="E125" s="59"/>
      <c r="F125" s="59">
        <v>112</v>
      </c>
      <c r="G125" s="59"/>
      <c r="H125" s="59"/>
      <c r="I125" s="59"/>
      <c r="J125" s="59"/>
      <c r="K125" s="59">
        <v>4.0999999999999996</v>
      </c>
    </row>
    <row r="126" spans="1:11" ht="25.5" x14ac:dyDescent="0.2">
      <c r="A126" s="56">
        <v>48</v>
      </c>
      <c r="B126" s="62" t="s">
        <v>47</v>
      </c>
      <c r="C126" s="58">
        <v>340.5</v>
      </c>
      <c r="D126" s="59">
        <v>12.2</v>
      </c>
      <c r="E126" s="59">
        <v>0</v>
      </c>
      <c r="F126" s="59">
        <v>311.8</v>
      </c>
      <c r="G126" s="59">
        <v>0</v>
      </c>
      <c r="H126" s="59">
        <v>0</v>
      </c>
      <c r="I126" s="59">
        <v>0</v>
      </c>
      <c r="J126" s="59">
        <v>0</v>
      </c>
      <c r="K126" s="59">
        <v>16.5</v>
      </c>
    </row>
    <row r="127" spans="1:11" ht="13.5" customHeight="1" x14ac:dyDescent="0.2">
      <c r="A127" s="60" t="s">
        <v>137</v>
      </c>
      <c r="B127" s="61" t="s">
        <v>58</v>
      </c>
      <c r="C127" s="58">
        <v>33.5</v>
      </c>
      <c r="D127" s="59">
        <v>5.0999999999999996</v>
      </c>
      <c r="E127" s="59"/>
      <c r="F127" s="59">
        <v>28.4</v>
      </c>
      <c r="G127" s="59"/>
      <c r="H127" s="59"/>
      <c r="I127" s="59"/>
      <c r="J127" s="59"/>
      <c r="K127" s="59"/>
    </row>
    <row r="128" spans="1:11" ht="13.5" customHeight="1" x14ac:dyDescent="0.2">
      <c r="A128" s="60" t="s">
        <v>138</v>
      </c>
      <c r="B128" s="61" t="s">
        <v>59</v>
      </c>
      <c r="C128" s="58">
        <v>195.5</v>
      </c>
      <c r="D128" s="59"/>
      <c r="E128" s="59"/>
      <c r="F128" s="59">
        <v>183.9</v>
      </c>
      <c r="G128" s="59"/>
      <c r="H128" s="59"/>
      <c r="I128" s="59"/>
      <c r="J128" s="59"/>
      <c r="K128" s="59">
        <v>11.6</v>
      </c>
    </row>
    <row r="129" spans="1:11" ht="13.5" customHeight="1" x14ac:dyDescent="0.2">
      <c r="A129" s="60" t="s">
        <v>139</v>
      </c>
      <c r="B129" s="61" t="s">
        <v>60</v>
      </c>
      <c r="C129" s="58">
        <v>7.1</v>
      </c>
      <c r="D129" s="59">
        <v>7.1</v>
      </c>
      <c r="E129" s="59"/>
      <c r="F129" s="59"/>
      <c r="G129" s="59"/>
      <c r="H129" s="59"/>
      <c r="I129" s="59"/>
      <c r="J129" s="59"/>
      <c r="K129" s="59"/>
    </row>
    <row r="130" spans="1:11" ht="13.5" customHeight="1" x14ac:dyDescent="0.2">
      <c r="A130" s="60" t="s">
        <v>140</v>
      </c>
      <c r="B130" s="83" t="s">
        <v>61</v>
      </c>
      <c r="C130" s="58">
        <v>104.4</v>
      </c>
      <c r="D130" s="59"/>
      <c r="E130" s="59"/>
      <c r="F130" s="59">
        <v>99.5</v>
      </c>
      <c r="G130" s="59"/>
      <c r="H130" s="59"/>
      <c r="I130" s="59"/>
      <c r="J130" s="59"/>
      <c r="K130" s="59">
        <v>4.9000000000000004</v>
      </c>
    </row>
    <row r="131" spans="1:11" ht="13.5" customHeight="1" x14ac:dyDescent="0.2">
      <c r="A131" s="84">
        <v>49</v>
      </c>
      <c r="B131" s="79" t="s">
        <v>48</v>
      </c>
      <c r="C131" s="88">
        <v>353</v>
      </c>
      <c r="D131" s="88">
        <v>21.7</v>
      </c>
      <c r="E131" s="65">
        <v>0</v>
      </c>
      <c r="F131" s="67">
        <v>329.4</v>
      </c>
      <c r="G131" s="65"/>
      <c r="H131" s="65"/>
      <c r="I131" s="65"/>
      <c r="J131" s="65"/>
      <c r="K131" s="67">
        <v>1.9</v>
      </c>
    </row>
    <row r="132" spans="1:11" x14ac:dyDescent="0.2">
      <c r="A132" s="85"/>
      <c r="B132" s="80"/>
      <c r="C132" s="81">
        <v>337.59999999999997</v>
      </c>
      <c r="D132" s="70">
        <v>6.3000000000000007</v>
      </c>
      <c r="E132" s="71"/>
      <c r="F132" s="73"/>
      <c r="G132" s="71"/>
      <c r="H132" s="71"/>
      <c r="I132" s="71"/>
      <c r="J132" s="71"/>
      <c r="K132" s="73"/>
    </row>
    <row r="133" spans="1:11" ht="13.5" customHeight="1" x14ac:dyDescent="0.2">
      <c r="A133" s="60" t="s">
        <v>114</v>
      </c>
      <c r="B133" s="61" t="s">
        <v>57</v>
      </c>
      <c r="C133" s="58">
        <v>10.4</v>
      </c>
      <c r="D133" s="59"/>
      <c r="E133" s="59"/>
      <c r="F133" s="59">
        <v>10.4</v>
      </c>
      <c r="G133" s="59"/>
      <c r="H133" s="59"/>
      <c r="I133" s="59"/>
      <c r="J133" s="59"/>
      <c r="K133" s="59"/>
    </row>
    <row r="134" spans="1:11" ht="13.5" customHeight="1" x14ac:dyDescent="0.2">
      <c r="A134" s="60" t="s">
        <v>141</v>
      </c>
      <c r="B134" s="61" t="s">
        <v>58</v>
      </c>
      <c r="C134" s="58">
        <v>41.6</v>
      </c>
      <c r="D134" s="59">
        <v>5.0999999999999996</v>
      </c>
      <c r="E134" s="59"/>
      <c r="F134" s="59">
        <v>36.5</v>
      </c>
      <c r="G134" s="59"/>
      <c r="H134" s="59"/>
      <c r="I134" s="59"/>
      <c r="J134" s="59"/>
      <c r="K134" s="59"/>
    </row>
    <row r="135" spans="1:11" ht="13.5" customHeight="1" x14ac:dyDescent="0.2">
      <c r="A135" s="60" t="s">
        <v>142</v>
      </c>
      <c r="B135" s="61" t="s">
        <v>59</v>
      </c>
      <c r="C135" s="58">
        <v>195.6</v>
      </c>
      <c r="D135" s="59"/>
      <c r="E135" s="59"/>
      <c r="F135" s="59">
        <v>195.4</v>
      </c>
      <c r="G135" s="59"/>
      <c r="H135" s="59"/>
      <c r="I135" s="59"/>
      <c r="J135" s="59"/>
      <c r="K135" s="59">
        <v>0.2</v>
      </c>
    </row>
    <row r="136" spans="1:11" ht="13.5" customHeight="1" x14ac:dyDescent="0.2">
      <c r="A136" s="74" t="s">
        <v>143</v>
      </c>
      <c r="B136" s="75" t="s">
        <v>60</v>
      </c>
      <c r="C136" s="88">
        <v>16.600000000000001</v>
      </c>
      <c r="D136" s="88">
        <v>16.600000000000001</v>
      </c>
      <c r="E136" s="65"/>
      <c r="F136" s="65"/>
      <c r="G136" s="65"/>
      <c r="H136" s="65"/>
      <c r="I136" s="65"/>
      <c r="J136" s="65"/>
      <c r="K136" s="65"/>
    </row>
    <row r="137" spans="1:11" ht="13.5" customHeight="1" x14ac:dyDescent="0.2">
      <c r="A137" s="76"/>
      <c r="B137" s="77"/>
      <c r="C137" s="81">
        <v>1.2000000000000011</v>
      </c>
      <c r="D137" s="70">
        <v>1.2000000000000011</v>
      </c>
      <c r="E137" s="71"/>
      <c r="F137" s="71"/>
      <c r="G137" s="71"/>
      <c r="H137" s="71"/>
      <c r="I137" s="71"/>
      <c r="J137" s="71"/>
      <c r="K137" s="71"/>
    </row>
    <row r="138" spans="1:11" ht="13.5" customHeight="1" x14ac:dyDescent="0.2">
      <c r="A138" s="60" t="s">
        <v>144</v>
      </c>
      <c r="B138" s="83" t="s">
        <v>61</v>
      </c>
      <c r="C138" s="58">
        <v>88.8</v>
      </c>
      <c r="D138" s="59"/>
      <c r="E138" s="59"/>
      <c r="F138" s="59">
        <v>87.1</v>
      </c>
      <c r="G138" s="59"/>
      <c r="H138" s="59"/>
      <c r="I138" s="59"/>
      <c r="J138" s="59"/>
      <c r="K138" s="59">
        <v>1.7</v>
      </c>
    </row>
    <row r="139" spans="1:11" ht="25.5" x14ac:dyDescent="0.2">
      <c r="A139" s="56">
        <v>50</v>
      </c>
      <c r="B139" s="62" t="s">
        <v>49</v>
      </c>
      <c r="C139" s="58">
        <v>355.5</v>
      </c>
      <c r="D139" s="59">
        <v>22.9</v>
      </c>
      <c r="E139" s="59">
        <v>0</v>
      </c>
      <c r="F139" s="59">
        <v>316.60000000000002</v>
      </c>
      <c r="G139" s="59">
        <v>0</v>
      </c>
      <c r="H139" s="59">
        <v>0</v>
      </c>
      <c r="I139" s="59">
        <v>0</v>
      </c>
      <c r="J139" s="59">
        <v>0</v>
      </c>
      <c r="K139" s="59">
        <v>16</v>
      </c>
    </row>
    <row r="140" spans="1:11" ht="13.5" customHeight="1" x14ac:dyDescent="0.2">
      <c r="A140" s="60" t="s">
        <v>145</v>
      </c>
      <c r="B140" s="61" t="s">
        <v>58</v>
      </c>
      <c r="C140" s="58">
        <v>31</v>
      </c>
      <c r="D140" s="59">
        <v>5.0999999999999996</v>
      </c>
      <c r="E140" s="59"/>
      <c r="F140" s="59">
        <v>25.9</v>
      </c>
      <c r="G140" s="59"/>
      <c r="H140" s="59"/>
      <c r="I140" s="59"/>
      <c r="J140" s="59"/>
      <c r="K140" s="59"/>
    </row>
    <row r="141" spans="1:11" ht="13.5" customHeight="1" x14ac:dyDescent="0.2">
      <c r="A141" s="60" t="s">
        <v>146</v>
      </c>
      <c r="B141" s="61" t="s">
        <v>59</v>
      </c>
      <c r="C141" s="58">
        <v>182.4</v>
      </c>
      <c r="D141" s="59"/>
      <c r="E141" s="59"/>
      <c r="F141" s="59">
        <v>182.4</v>
      </c>
      <c r="G141" s="59"/>
      <c r="H141" s="59"/>
      <c r="I141" s="59"/>
      <c r="J141" s="59"/>
      <c r="K141" s="59"/>
    </row>
    <row r="142" spans="1:11" ht="13.5" customHeight="1" x14ac:dyDescent="0.2">
      <c r="A142" s="60" t="s">
        <v>147</v>
      </c>
      <c r="B142" s="61" t="s">
        <v>60</v>
      </c>
      <c r="C142" s="58">
        <v>17.8</v>
      </c>
      <c r="D142" s="59">
        <v>17.8</v>
      </c>
      <c r="E142" s="59"/>
      <c r="F142" s="59"/>
      <c r="G142" s="59"/>
      <c r="H142" s="59"/>
      <c r="I142" s="59"/>
      <c r="J142" s="59"/>
      <c r="K142" s="59"/>
    </row>
    <row r="143" spans="1:11" ht="13.5" customHeight="1" x14ac:dyDescent="0.2">
      <c r="A143" s="60" t="s">
        <v>148</v>
      </c>
      <c r="B143" s="83" t="s">
        <v>61</v>
      </c>
      <c r="C143" s="58">
        <v>124.3</v>
      </c>
      <c r="D143" s="59"/>
      <c r="E143" s="59"/>
      <c r="F143" s="59">
        <v>108.3</v>
      </c>
      <c r="G143" s="59"/>
      <c r="H143" s="59"/>
      <c r="I143" s="59"/>
      <c r="J143" s="59"/>
      <c r="K143" s="59">
        <v>16</v>
      </c>
    </row>
    <row r="144" spans="1:11" ht="25.5" x14ac:dyDescent="0.2">
      <c r="A144" s="56">
        <v>51</v>
      </c>
      <c r="B144" s="82" t="s">
        <v>50</v>
      </c>
      <c r="C144" s="58">
        <v>370.8</v>
      </c>
      <c r="D144" s="59">
        <v>17.8</v>
      </c>
      <c r="E144" s="59">
        <v>0</v>
      </c>
      <c r="F144" s="59">
        <v>347.6</v>
      </c>
      <c r="G144" s="59">
        <v>0</v>
      </c>
      <c r="H144" s="59">
        <v>0</v>
      </c>
      <c r="I144" s="59">
        <v>0</v>
      </c>
      <c r="J144" s="59">
        <v>0</v>
      </c>
      <c r="K144" s="59">
        <v>5.4</v>
      </c>
    </row>
    <row r="145" spans="1:11" ht="13.5" customHeight="1" x14ac:dyDescent="0.2">
      <c r="A145" s="60" t="s">
        <v>149</v>
      </c>
      <c r="B145" s="61" t="s">
        <v>58</v>
      </c>
      <c r="C145" s="58">
        <v>33.1</v>
      </c>
      <c r="D145" s="59">
        <v>4.5</v>
      </c>
      <c r="E145" s="59"/>
      <c r="F145" s="59">
        <v>28.6</v>
      </c>
      <c r="G145" s="59"/>
      <c r="H145" s="59"/>
      <c r="I145" s="59"/>
      <c r="J145" s="59"/>
      <c r="K145" s="59"/>
    </row>
    <row r="146" spans="1:11" ht="13.5" customHeight="1" x14ac:dyDescent="0.2">
      <c r="A146" s="60" t="s">
        <v>150</v>
      </c>
      <c r="B146" s="61" t="s">
        <v>59</v>
      </c>
      <c r="C146" s="58">
        <v>144.80000000000001</v>
      </c>
      <c r="D146" s="59"/>
      <c r="E146" s="59"/>
      <c r="F146" s="59">
        <v>144.80000000000001</v>
      </c>
      <c r="G146" s="59"/>
      <c r="H146" s="59"/>
      <c r="I146" s="59"/>
      <c r="J146" s="59"/>
      <c r="K146" s="59"/>
    </row>
    <row r="147" spans="1:11" ht="13.5" customHeight="1" x14ac:dyDescent="0.2">
      <c r="A147" s="60" t="s">
        <v>151</v>
      </c>
      <c r="B147" s="61" t="s">
        <v>60</v>
      </c>
      <c r="C147" s="58">
        <v>13.3</v>
      </c>
      <c r="D147" s="59">
        <v>13.3</v>
      </c>
      <c r="E147" s="59"/>
      <c r="F147" s="59"/>
      <c r="G147" s="59"/>
      <c r="H147" s="59"/>
      <c r="I147" s="59"/>
      <c r="J147" s="59"/>
      <c r="K147" s="59"/>
    </row>
    <row r="148" spans="1:11" ht="13.5" customHeight="1" x14ac:dyDescent="0.2">
      <c r="A148" s="60" t="s">
        <v>152</v>
      </c>
      <c r="B148" s="83" t="s">
        <v>61</v>
      </c>
      <c r="C148" s="58">
        <v>179.6</v>
      </c>
      <c r="D148" s="59"/>
      <c r="E148" s="59"/>
      <c r="F148" s="59">
        <v>174.2</v>
      </c>
      <c r="G148" s="59"/>
      <c r="H148" s="59"/>
      <c r="I148" s="59"/>
      <c r="J148" s="59"/>
      <c r="K148" s="59">
        <v>5.4</v>
      </c>
    </row>
    <row r="149" spans="1:11" ht="25.5" x14ac:dyDescent="0.2">
      <c r="A149" s="56">
        <v>52</v>
      </c>
      <c r="B149" s="62" t="s">
        <v>51</v>
      </c>
      <c r="C149" s="58">
        <v>263</v>
      </c>
      <c r="D149" s="59">
        <v>16.2</v>
      </c>
      <c r="E149" s="59">
        <v>0</v>
      </c>
      <c r="F149" s="59">
        <v>243.8</v>
      </c>
      <c r="G149" s="59">
        <v>0</v>
      </c>
      <c r="H149" s="59">
        <v>0</v>
      </c>
      <c r="I149" s="59">
        <v>0</v>
      </c>
      <c r="J149" s="59">
        <v>0</v>
      </c>
      <c r="K149" s="59">
        <v>3</v>
      </c>
    </row>
    <row r="150" spans="1:11" ht="13.5" customHeight="1" x14ac:dyDescent="0.2">
      <c r="A150" s="60" t="s">
        <v>153</v>
      </c>
      <c r="B150" s="61" t="s">
        <v>58</v>
      </c>
      <c r="C150" s="58">
        <v>32.200000000000003</v>
      </c>
      <c r="D150" s="59">
        <v>4.5</v>
      </c>
      <c r="E150" s="59"/>
      <c r="F150" s="59">
        <v>27.7</v>
      </c>
      <c r="G150" s="59"/>
      <c r="H150" s="59"/>
      <c r="I150" s="59"/>
      <c r="J150" s="59"/>
      <c r="K150" s="59"/>
    </row>
    <row r="151" spans="1:11" ht="13.5" customHeight="1" x14ac:dyDescent="0.2">
      <c r="A151" s="60" t="s">
        <v>154</v>
      </c>
      <c r="B151" s="61" t="s">
        <v>59</v>
      </c>
      <c r="C151" s="58">
        <v>99.699999999999989</v>
      </c>
      <c r="D151" s="59"/>
      <c r="E151" s="59"/>
      <c r="F151" s="59">
        <v>99.6</v>
      </c>
      <c r="G151" s="59"/>
      <c r="H151" s="59"/>
      <c r="I151" s="59"/>
      <c r="J151" s="59"/>
      <c r="K151" s="59">
        <v>0.1</v>
      </c>
    </row>
    <row r="152" spans="1:11" ht="13.5" customHeight="1" x14ac:dyDescent="0.2">
      <c r="A152" s="60" t="s">
        <v>155</v>
      </c>
      <c r="B152" s="61" t="s">
        <v>60</v>
      </c>
      <c r="C152" s="58">
        <v>11.7</v>
      </c>
      <c r="D152" s="59">
        <v>11.7</v>
      </c>
      <c r="E152" s="59"/>
      <c r="F152" s="59"/>
      <c r="G152" s="59"/>
      <c r="H152" s="59"/>
      <c r="I152" s="59"/>
      <c r="J152" s="59"/>
      <c r="K152" s="59"/>
    </row>
    <row r="153" spans="1:11" ht="13.5" customHeight="1" x14ac:dyDescent="0.2">
      <c r="A153" s="60" t="s">
        <v>156</v>
      </c>
      <c r="B153" s="83" t="s">
        <v>61</v>
      </c>
      <c r="C153" s="58">
        <v>119.4</v>
      </c>
      <c r="D153" s="59"/>
      <c r="E153" s="59"/>
      <c r="F153" s="59">
        <v>116.5</v>
      </c>
      <c r="G153" s="59"/>
      <c r="H153" s="59"/>
      <c r="I153" s="59"/>
      <c r="J153" s="59"/>
      <c r="K153" s="59">
        <v>2.9</v>
      </c>
    </row>
    <row r="154" spans="1:11" ht="25.5" x14ac:dyDescent="0.2">
      <c r="A154" s="56">
        <v>53</v>
      </c>
      <c r="B154" s="62" t="s">
        <v>52</v>
      </c>
      <c r="C154" s="58">
        <v>324.09999999999997</v>
      </c>
      <c r="D154" s="59">
        <v>21.700000000000003</v>
      </c>
      <c r="E154" s="59">
        <v>0</v>
      </c>
      <c r="F154" s="59">
        <v>296.59999999999997</v>
      </c>
      <c r="G154" s="59">
        <v>0</v>
      </c>
      <c r="H154" s="59">
        <v>0</v>
      </c>
      <c r="I154" s="59">
        <v>0</v>
      </c>
      <c r="J154" s="59">
        <v>0</v>
      </c>
      <c r="K154" s="59">
        <v>5.8</v>
      </c>
    </row>
    <row r="155" spans="1:11" ht="13.5" customHeight="1" x14ac:dyDescent="0.2">
      <c r="A155" s="60" t="s">
        <v>157</v>
      </c>
      <c r="B155" s="61" t="s">
        <v>58</v>
      </c>
      <c r="C155" s="58">
        <v>33.200000000000003</v>
      </c>
      <c r="D155" s="59">
        <v>5.0999999999999996</v>
      </c>
      <c r="E155" s="59"/>
      <c r="F155" s="59">
        <v>28.1</v>
      </c>
      <c r="G155" s="59"/>
      <c r="H155" s="59"/>
      <c r="I155" s="59"/>
      <c r="J155" s="59"/>
      <c r="K155" s="59"/>
    </row>
    <row r="156" spans="1:11" ht="13.5" customHeight="1" x14ac:dyDescent="0.2">
      <c r="A156" s="60" t="s">
        <v>158</v>
      </c>
      <c r="B156" s="61" t="s">
        <v>59</v>
      </c>
      <c r="C156" s="58">
        <v>163</v>
      </c>
      <c r="D156" s="59"/>
      <c r="E156" s="59"/>
      <c r="F156" s="59">
        <v>159.19999999999999</v>
      </c>
      <c r="G156" s="59"/>
      <c r="H156" s="59"/>
      <c r="I156" s="59"/>
      <c r="J156" s="59"/>
      <c r="K156" s="59">
        <v>3.8</v>
      </c>
    </row>
    <row r="157" spans="1:11" ht="13.5" customHeight="1" x14ac:dyDescent="0.2">
      <c r="A157" s="60" t="s">
        <v>159</v>
      </c>
      <c r="B157" s="61" t="s">
        <v>60</v>
      </c>
      <c r="C157" s="58">
        <v>16.600000000000001</v>
      </c>
      <c r="D157" s="59">
        <v>16.600000000000001</v>
      </c>
      <c r="E157" s="59"/>
      <c r="F157" s="59"/>
      <c r="G157" s="59"/>
      <c r="H157" s="59"/>
      <c r="I157" s="59"/>
      <c r="J157" s="59"/>
      <c r="K157" s="59"/>
    </row>
    <row r="158" spans="1:11" ht="13.5" customHeight="1" x14ac:dyDescent="0.2">
      <c r="A158" s="60" t="s">
        <v>160</v>
      </c>
      <c r="B158" s="83" t="s">
        <v>61</v>
      </c>
      <c r="C158" s="58">
        <v>111.3</v>
      </c>
      <c r="D158" s="59"/>
      <c r="E158" s="59"/>
      <c r="F158" s="59">
        <v>109.3</v>
      </c>
      <c r="G158" s="59"/>
      <c r="H158" s="59"/>
      <c r="I158" s="59"/>
      <c r="J158" s="59"/>
      <c r="K158" s="59">
        <v>2</v>
      </c>
    </row>
    <row r="159" spans="1:11" ht="25.5" x14ac:dyDescent="0.2">
      <c r="A159" s="56">
        <v>54</v>
      </c>
      <c r="B159" s="62" t="s">
        <v>53</v>
      </c>
      <c r="C159" s="58">
        <v>299.5</v>
      </c>
      <c r="D159" s="59">
        <v>17.899999999999999</v>
      </c>
      <c r="E159" s="59">
        <v>0</v>
      </c>
      <c r="F159" s="59">
        <v>273.89999999999998</v>
      </c>
      <c r="G159" s="59">
        <v>0</v>
      </c>
      <c r="H159" s="59">
        <v>0</v>
      </c>
      <c r="I159" s="59">
        <v>0</v>
      </c>
      <c r="J159" s="59">
        <v>0</v>
      </c>
      <c r="K159" s="59">
        <v>7.6999999999999993</v>
      </c>
    </row>
    <row r="160" spans="1:11" ht="13.5" customHeight="1" x14ac:dyDescent="0.2">
      <c r="A160" s="60" t="s">
        <v>161</v>
      </c>
      <c r="B160" s="61" t="s">
        <v>58</v>
      </c>
      <c r="C160" s="58">
        <v>29</v>
      </c>
      <c r="D160" s="59">
        <v>4.5999999999999996</v>
      </c>
      <c r="E160" s="59"/>
      <c r="F160" s="59">
        <v>24.4</v>
      </c>
      <c r="G160" s="59"/>
      <c r="H160" s="59"/>
      <c r="I160" s="59"/>
      <c r="J160" s="59"/>
      <c r="K160" s="59"/>
    </row>
    <row r="161" spans="1:11" ht="13.5" customHeight="1" x14ac:dyDescent="0.2">
      <c r="A161" s="60" t="s">
        <v>163</v>
      </c>
      <c r="B161" s="61" t="s">
        <v>59</v>
      </c>
      <c r="C161" s="58">
        <v>132.9</v>
      </c>
      <c r="D161" s="59"/>
      <c r="E161" s="59"/>
      <c r="F161" s="59">
        <v>132.9</v>
      </c>
      <c r="G161" s="59"/>
      <c r="H161" s="59"/>
      <c r="I161" s="59"/>
      <c r="J161" s="59"/>
      <c r="K161" s="59"/>
    </row>
    <row r="162" spans="1:11" ht="13.5" customHeight="1" x14ac:dyDescent="0.2">
      <c r="A162" s="60" t="s">
        <v>162</v>
      </c>
      <c r="B162" s="61" t="s">
        <v>60</v>
      </c>
      <c r="C162" s="58">
        <v>13.3</v>
      </c>
      <c r="D162" s="59">
        <v>13.3</v>
      </c>
      <c r="E162" s="59"/>
      <c r="F162" s="59"/>
      <c r="G162" s="59"/>
      <c r="H162" s="59"/>
      <c r="I162" s="59"/>
      <c r="J162" s="59"/>
      <c r="K162" s="59"/>
    </row>
    <row r="163" spans="1:11" ht="13.5" customHeight="1" x14ac:dyDescent="0.2">
      <c r="A163" s="60" t="s">
        <v>164</v>
      </c>
      <c r="B163" s="83" t="s">
        <v>61</v>
      </c>
      <c r="C163" s="58">
        <v>124.3</v>
      </c>
      <c r="D163" s="59"/>
      <c r="E163" s="59"/>
      <c r="F163" s="59">
        <v>116.6</v>
      </c>
      <c r="G163" s="59"/>
      <c r="H163" s="59"/>
      <c r="I163" s="59"/>
      <c r="J163" s="59"/>
      <c r="K163" s="59">
        <v>7.6999999999999993</v>
      </c>
    </row>
    <row r="164" spans="1:11" ht="25.5" x14ac:dyDescent="0.2">
      <c r="A164" s="56">
        <v>55</v>
      </c>
      <c r="B164" s="62" t="s">
        <v>54</v>
      </c>
      <c r="C164" s="58">
        <v>520.90000000000009</v>
      </c>
      <c r="D164" s="59">
        <v>13.4</v>
      </c>
      <c r="E164" s="59">
        <v>0</v>
      </c>
      <c r="F164" s="59">
        <v>502.8</v>
      </c>
      <c r="G164" s="59">
        <v>0</v>
      </c>
      <c r="H164" s="59">
        <v>0</v>
      </c>
      <c r="I164" s="59">
        <v>0</v>
      </c>
      <c r="J164" s="59">
        <v>0</v>
      </c>
      <c r="K164" s="59">
        <v>4.7</v>
      </c>
    </row>
    <row r="165" spans="1:11" ht="13.5" customHeight="1" x14ac:dyDescent="0.2">
      <c r="A165" s="60" t="s">
        <v>165</v>
      </c>
      <c r="B165" s="89" t="s">
        <v>58</v>
      </c>
      <c r="C165" s="58">
        <v>39.6</v>
      </c>
      <c r="D165" s="59">
        <v>5.0999999999999996</v>
      </c>
      <c r="E165" s="59"/>
      <c r="F165" s="59">
        <v>34.5</v>
      </c>
      <c r="G165" s="59"/>
      <c r="H165" s="59"/>
      <c r="I165" s="59"/>
      <c r="J165" s="59"/>
      <c r="K165" s="59"/>
    </row>
    <row r="166" spans="1:11" ht="13.5" customHeight="1" x14ac:dyDescent="0.2">
      <c r="A166" s="60" t="s">
        <v>167</v>
      </c>
      <c r="B166" s="89" t="s">
        <v>59</v>
      </c>
      <c r="C166" s="58">
        <v>285.60000000000002</v>
      </c>
      <c r="D166" s="59"/>
      <c r="E166" s="59"/>
      <c r="F166" s="59">
        <v>285.60000000000002</v>
      </c>
      <c r="G166" s="59"/>
      <c r="H166" s="59"/>
      <c r="I166" s="59"/>
      <c r="J166" s="59"/>
      <c r="K166" s="59"/>
    </row>
    <row r="167" spans="1:11" ht="13.5" customHeight="1" x14ac:dyDescent="0.2">
      <c r="A167" s="60" t="s">
        <v>166</v>
      </c>
      <c r="B167" s="89" t="s">
        <v>60</v>
      </c>
      <c r="C167" s="58">
        <v>8.3000000000000007</v>
      </c>
      <c r="D167" s="59">
        <v>8.3000000000000007</v>
      </c>
      <c r="E167" s="59"/>
      <c r="F167" s="59"/>
      <c r="G167" s="59"/>
      <c r="H167" s="59"/>
      <c r="I167" s="59"/>
      <c r="J167" s="59"/>
      <c r="K167" s="59"/>
    </row>
    <row r="168" spans="1:11" ht="13.5" customHeight="1" x14ac:dyDescent="0.2">
      <c r="A168" s="60" t="s">
        <v>168</v>
      </c>
      <c r="B168" s="90" t="s">
        <v>61</v>
      </c>
      <c r="C168" s="91">
        <v>187.39999999999998</v>
      </c>
      <c r="D168" s="92"/>
      <c r="E168" s="92"/>
      <c r="F168" s="92">
        <v>182.7</v>
      </c>
      <c r="G168" s="92"/>
      <c r="H168" s="92"/>
      <c r="I168" s="92"/>
      <c r="J168" s="92"/>
      <c r="K168" s="92">
        <v>4.7</v>
      </c>
    </row>
    <row r="169" spans="1:11" ht="13.5" customHeight="1" x14ac:dyDescent="0.2">
      <c r="A169" s="84">
        <v>56</v>
      </c>
      <c r="B169" s="93" t="s">
        <v>70</v>
      </c>
      <c r="C169" s="94">
        <v>131536.5</v>
      </c>
      <c r="D169" s="95">
        <v>7998.6</v>
      </c>
      <c r="E169" s="96">
        <v>28783.100000000006</v>
      </c>
      <c r="F169" s="95">
        <v>72132.100000000006</v>
      </c>
      <c r="G169" s="95">
        <v>7272.6</v>
      </c>
      <c r="H169" s="96">
        <v>6359</v>
      </c>
      <c r="I169" s="96">
        <v>457.4</v>
      </c>
      <c r="J169" s="96">
        <v>4375.2</v>
      </c>
      <c r="K169" s="96">
        <v>4158.5</v>
      </c>
    </row>
    <row r="170" spans="1:11" x14ac:dyDescent="0.2">
      <c r="A170" s="85"/>
      <c r="B170" s="97"/>
      <c r="C170" s="81">
        <v>132209.79999999999</v>
      </c>
      <c r="D170" s="81">
        <v>8028.199999999998</v>
      </c>
      <c r="E170" s="98"/>
      <c r="F170" s="81">
        <v>72239.100000000006</v>
      </c>
      <c r="G170" s="81">
        <v>7809.3</v>
      </c>
      <c r="H170" s="98"/>
      <c r="I170" s="98"/>
      <c r="J170" s="98"/>
      <c r="K170" s="98"/>
    </row>
    <row r="172" spans="1:11" ht="15" customHeight="1" x14ac:dyDescent="0.2">
      <c r="A172" s="99" t="s">
        <v>225</v>
      </c>
      <c r="B172" s="100"/>
      <c r="C172" s="100"/>
      <c r="D172" s="100"/>
      <c r="E172" s="100"/>
      <c r="F172" s="100"/>
      <c r="G172" s="100"/>
      <c r="H172" s="100"/>
      <c r="I172" s="100"/>
      <c r="J172" s="100"/>
      <c r="K172" s="101"/>
    </row>
    <row r="173" spans="1:11" ht="15" customHeight="1" x14ac:dyDescent="0.2">
      <c r="A173" s="102" t="s">
        <v>57</v>
      </c>
      <c r="B173" s="103"/>
      <c r="C173" s="94">
        <v>65193.7</v>
      </c>
      <c r="D173" s="104">
        <v>0</v>
      </c>
      <c r="E173" s="105">
        <v>28783.100000000006</v>
      </c>
      <c r="F173" s="105">
        <v>30247.9</v>
      </c>
      <c r="G173" s="95">
        <v>2052.9</v>
      </c>
      <c r="H173" s="105">
        <v>1833</v>
      </c>
      <c r="I173" s="105">
        <v>299.39999999999998</v>
      </c>
      <c r="J173" s="106">
        <v>0</v>
      </c>
      <c r="K173" s="105">
        <v>1977.4</v>
      </c>
    </row>
    <row r="174" spans="1:11" ht="13.5" customHeight="1" x14ac:dyDescent="0.2">
      <c r="A174" s="107"/>
      <c r="B174" s="108"/>
      <c r="C174" s="81">
        <v>65343.7</v>
      </c>
      <c r="D174" s="109"/>
      <c r="E174" s="105"/>
      <c r="F174" s="105"/>
      <c r="G174" s="81">
        <v>2202.9</v>
      </c>
      <c r="H174" s="105"/>
      <c r="I174" s="105"/>
      <c r="J174" s="106"/>
      <c r="K174" s="105"/>
    </row>
    <row r="175" spans="1:11" ht="13.5" customHeight="1" x14ac:dyDescent="0.2">
      <c r="A175" s="102" t="s">
        <v>58</v>
      </c>
      <c r="B175" s="110"/>
      <c r="C175" s="94">
        <v>29027.1</v>
      </c>
      <c r="D175" s="94">
        <v>7077.9</v>
      </c>
      <c r="E175" s="111">
        <v>0</v>
      </c>
      <c r="F175" s="95">
        <v>16347.1</v>
      </c>
      <c r="G175" s="95">
        <v>683.9</v>
      </c>
      <c r="H175" s="66">
        <v>2706</v>
      </c>
      <c r="I175" s="66">
        <v>158</v>
      </c>
      <c r="J175" s="106"/>
      <c r="K175" s="66">
        <v>2054.1999999999998</v>
      </c>
    </row>
    <row r="176" spans="1:11" ht="13.5" customHeight="1" x14ac:dyDescent="0.2">
      <c r="A176" s="107"/>
      <c r="B176" s="112"/>
      <c r="C176" s="81">
        <v>29393.399999999998</v>
      </c>
      <c r="D176" s="81">
        <v>7107.5000000000027</v>
      </c>
      <c r="E176" s="113"/>
      <c r="F176" s="81">
        <v>16297.1</v>
      </c>
      <c r="G176" s="81">
        <v>1070.5999999999999</v>
      </c>
      <c r="H176" s="72"/>
      <c r="I176" s="72"/>
      <c r="J176" s="106"/>
      <c r="K176" s="72"/>
    </row>
    <row r="177" spans="1:11" ht="13.5" customHeight="1" x14ac:dyDescent="0.2">
      <c r="A177" s="102" t="s">
        <v>59</v>
      </c>
      <c r="B177" s="110"/>
      <c r="C177" s="94">
        <v>20944.5</v>
      </c>
      <c r="D177" s="111">
        <v>0</v>
      </c>
      <c r="E177" s="111">
        <v>0</v>
      </c>
      <c r="F177" s="95">
        <v>13553.6</v>
      </c>
      <c r="G177" s="66">
        <v>3471.8</v>
      </c>
      <c r="H177" s="66">
        <v>1760</v>
      </c>
      <c r="I177" s="67">
        <v>0</v>
      </c>
      <c r="J177" s="66">
        <v>2142.1999999999998</v>
      </c>
      <c r="K177" s="66">
        <v>16.899999999999999</v>
      </c>
    </row>
    <row r="178" spans="1:11" ht="13.5" customHeight="1" x14ac:dyDescent="0.2">
      <c r="A178" s="107"/>
      <c r="B178" s="112"/>
      <c r="C178" s="81">
        <v>21081.5</v>
      </c>
      <c r="D178" s="113"/>
      <c r="E178" s="113"/>
      <c r="F178" s="81">
        <v>13690.6</v>
      </c>
      <c r="G178" s="72"/>
      <c r="H178" s="72"/>
      <c r="I178" s="73"/>
      <c r="J178" s="72"/>
      <c r="K178" s="72"/>
    </row>
    <row r="179" spans="1:11" ht="13.5" customHeight="1" x14ac:dyDescent="0.2">
      <c r="A179" s="102" t="s">
        <v>60</v>
      </c>
      <c r="B179" s="110"/>
      <c r="C179" s="81">
        <v>3221.3</v>
      </c>
      <c r="D179" s="66">
        <v>689.69999999999993</v>
      </c>
      <c r="E179" s="111">
        <v>0</v>
      </c>
      <c r="F179" s="95">
        <v>1407.6</v>
      </c>
      <c r="G179" s="66">
        <v>1064</v>
      </c>
      <c r="H179" s="66">
        <v>60</v>
      </c>
      <c r="I179" s="67">
        <v>0</v>
      </c>
      <c r="J179" s="67">
        <v>0</v>
      </c>
      <c r="K179" s="66"/>
    </row>
    <row r="180" spans="1:11" ht="13.5" customHeight="1" x14ac:dyDescent="0.2">
      <c r="A180" s="107"/>
      <c r="B180" s="112"/>
      <c r="C180" s="94">
        <v>3241.3</v>
      </c>
      <c r="D180" s="72"/>
      <c r="E180" s="113"/>
      <c r="F180" s="81">
        <v>1427.6</v>
      </c>
      <c r="G180" s="72"/>
      <c r="H180" s="72"/>
      <c r="I180" s="73"/>
      <c r="J180" s="73"/>
      <c r="K180" s="72"/>
    </row>
    <row r="181" spans="1:11" ht="13.5" customHeight="1" x14ac:dyDescent="0.2">
      <c r="A181" s="114" t="s">
        <v>61</v>
      </c>
      <c r="B181" s="115"/>
      <c r="C181" s="81">
        <v>13149.899999999996</v>
      </c>
      <c r="D181" s="81">
        <v>231</v>
      </c>
      <c r="E181" s="70">
        <v>0</v>
      </c>
      <c r="F181" s="81">
        <v>10575.900000000001</v>
      </c>
      <c r="G181" s="81"/>
      <c r="H181" s="58"/>
      <c r="I181" s="59">
        <v>0</v>
      </c>
      <c r="J181" s="58">
        <v>2233</v>
      </c>
      <c r="K181" s="116">
        <v>110.00000000000001</v>
      </c>
    </row>
    <row r="182" spans="1:11" ht="13.5" customHeight="1" x14ac:dyDescent="0.2">
      <c r="A182" s="117" t="s">
        <v>70</v>
      </c>
      <c r="B182" s="118"/>
      <c r="C182" s="94">
        <v>131536.5</v>
      </c>
      <c r="D182" s="94">
        <v>7998.6</v>
      </c>
      <c r="E182" s="96">
        <v>28783.100000000006</v>
      </c>
      <c r="F182" s="94">
        <v>72132.100000000006</v>
      </c>
      <c r="G182" s="94">
        <v>7272.6</v>
      </c>
      <c r="H182" s="96">
        <v>6359</v>
      </c>
      <c r="I182" s="96">
        <v>457.4</v>
      </c>
      <c r="J182" s="96">
        <v>4375.2</v>
      </c>
      <c r="K182" s="96">
        <v>4158.5</v>
      </c>
    </row>
    <row r="183" spans="1:11" ht="12.75" customHeight="1" x14ac:dyDescent="0.2">
      <c r="A183" s="119"/>
      <c r="B183" s="120"/>
      <c r="C183" s="81">
        <v>132209.79999999999</v>
      </c>
      <c r="D183" s="81">
        <v>8028.2000000000025</v>
      </c>
      <c r="E183" s="98"/>
      <c r="F183" s="81">
        <v>72239.100000000006</v>
      </c>
      <c r="G183" s="81">
        <v>7809.3</v>
      </c>
      <c r="H183" s="98"/>
      <c r="I183" s="98"/>
      <c r="J183" s="98"/>
      <c r="K183" s="98"/>
    </row>
    <row r="186" spans="1:11" x14ac:dyDescent="0.2">
      <c r="D186" s="121" t="s">
        <v>212</v>
      </c>
      <c r="E186" s="121"/>
      <c r="F186" s="121"/>
      <c r="G186" s="121"/>
      <c r="H186" s="121"/>
    </row>
  </sheetData>
  <mergeCells count="142">
    <mergeCell ref="G2:K2"/>
    <mergeCell ref="G1:K1"/>
    <mergeCell ref="H3:K3"/>
    <mergeCell ref="A4:K4"/>
    <mergeCell ref="A6:A8"/>
    <mergeCell ref="B6:B8"/>
    <mergeCell ref="C6:C8"/>
    <mergeCell ref="D6:K6"/>
    <mergeCell ref="D7:D8"/>
    <mergeCell ref="E7:E8"/>
    <mergeCell ref="F7:K7"/>
    <mergeCell ref="A172:K172"/>
    <mergeCell ref="D186:H186"/>
    <mergeCell ref="A181:B181"/>
    <mergeCell ref="A173:B174"/>
    <mergeCell ref="A175:B176"/>
    <mergeCell ref="A177:B178"/>
    <mergeCell ref="A179:B180"/>
    <mergeCell ref="A182:B183"/>
    <mergeCell ref="D173:D174"/>
    <mergeCell ref="E173:E174"/>
    <mergeCell ref="F173:F174"/>
    <mergeCell ref="A82:A83"/>
    <mergeCell ref="A84:A85"/>
    <mergeCell ref="E82:E83"/>
    <mergeCell ref="E84:E85"/>
    <mergeCell ref="J64:J65"/>
    <mergeCell ref="J66:J67"/>
    <mergeCell ref="K64:K65"/>
    <mergeCell ref="K66:K67"/>
    <mergeCell ref="F64:F65"/>
    <mergeCell ref="F66:F67"/>
    <mergeCell ref="E64:E65"/>
    <mergeCell ref="E66:E67"/>
    <mergeCell ref="H64:H65"/>
    <mergeCell ref="I64:I65"/>
    <mergeCell ref="H66:H67"/>
    <mergeCell ref="I66:I67"/>
    <mergeCell ref="B64:B65"/>
    <mergeCell ref="B66:B67"/>
    <mergeCell ref="A64:A65"/>
    <mergeCell ref="A66:A67"/>
    <mergeCell ref="D64:D65"/>
    <mergeCell ref="D66:D67"/>
    <mergeCell ref="I102:I103"/>
    <mergeCell ref="J102:J103"/>
    <mergeCell ref="K82:K83"/>
    <mergeCell ref="K84:K85"/>
    <mergeCell ref="F82:F83"/>
    <mergeCell ref="F84:F85"/>
    <mergeCell ref="B102:B103"/>
    <mergeCell ref="K102:K103"/>
    <mergeCell ref="G82:G83"/>
    <mergeCell ref="G84:G85"/>
    <mergeCell ref="H82:H83"/>
    <mergeCell ref="I82:I83"/>
    <mergeCell ref="J82:J83"/>
    <mergeCell ref="H84:H85"/>
    <mergeCell ref="I84:I85"/>
    <mergeCell ref="J84:J85"/>
    <mergeCell ref="B82:B83"/>
    <mergeCell ref="B84:B85"/>
    <mergeCell ref="B105:B106"/>
    <mergeCell ref="B107:B108"/>
    <mergeCell ref="B109:B110"/>
    <mergeCell ref="A105:A106"/>
    <mergeCell ref="A107:A108"/>
    <mergeCell ref="A109:A110"/>
    <mergeCell ref="A102:A103"/>
    <mergeCell ref="E102:E103"/>
    <mergeCell ref="H102:H103"/>
    <mergeCell ref="H105:H106"/>
    <mergeCell ref="I105:I106"/>
    <mergeCell ref="J105:J106"/>
    <mergeCell ref="K105:K106"/>
    <mergeCell ref="D107:D108"/>
    <mergeCell ref="E105:E106"/>
    <mergeCell ref="E107:E108"/>
    <mergeCell ref="G107:G108"/>
    <mergeCell ref="H107:H108"/>
    <mergeCell ref="I107:I108"/>
    <mergeCell ref="K107:K108"/>
    <mergeCell ref="J107:J108"/>
    <mergeCell ref="K109:K110"/>
    <mergeCell ref="B131:B132"/>
    <mergeCell ref="A131:A132"/>
    <mergeCell ref="E131:E132"/>
    <mergeCell ref="F131:F132"/>
    <mergeCell ref="G131:G132"/>
    <mergeCell ref="H131:H132"/>
    <mergeCell ref="I131:I132"/>
    <mergeCell ref="J131:J132"/>
    <mergeCell ref="K131:K132"/>
    <mergeCell ref="E109:E110"/>
    <mergeCell ref="G109:G110"/>
    <mergeCell ref="H109:H110"/>
    <mergeCell ref="I109:I110"/>
    <mergeCell ref="J109:J110"/>
    <mergeCell ref="A169:A170"/>
    <mergeCell ref="E169:E170"/>
    <mergeCell ref="H169:H170"/>
    <mergeCell ref="I169:I170"/>
    <mergeCell ref="J169:J170"/>
    <mergeCell ref="H136:H137"/>
    <mergeCell ref="I136:I137"/>
    <mergeCell ref="J136:J137"/>
    <mergeCell ref="K136:K137"/>
    <mergeCell ref="B169:B170"/>
    <mergeCell ref="K169:K170"/>
    <mergeCell ref="B136:B137"/>
    <mergeCell ref="A136:A137"/>
    <mergeCell ref="E136:E137"/>
    <mergeCell ref="F136:F137"/>
    <mergeCell ref="G136:G137"/>
    <mergeCell ref="E175:E176"/>
    <mergeCell ref="J175:J176"/>
    <mergeCell ref="H175:H176"/>
    <mergeCell ref="I175:I176"/>
    <mergeCell ref="K175:K176"/>
    <mergeCell ref="H173:H174"/>
    <mergeCell ref="I173:I174"/>
    <mergeCell ref="J173:J174"/>
    <mergeCell ref="K173:K174"/>
    <mergeCell ref="H182:H183"/>
    <mergeCell ref="I182:I183"/>
    <mergeCell ref="J182:J183"/>
    <mergeCell ref="K182:K183"/>
    <mergeCell ref="D177:D178"/>
    <mergeCell ref="E177:E178"/>
    <mergeCell ref="G177:G178"/>
    <mergeCell ref="G179:G180"/>
    <mergeCell ref="E179:E180"/>
    <mergeCell ref="D179:D180"/>
    <mergeCell ref="E182:E183"/>
    <mergeCell ref="H177:H178"/>
    <mergeCell ref="I177:I178"/>
    <mergeCell ref="J177:J178"/>
    <mergeCell ref="K177:K178"/>
    <mergeCell ref="K179:K180"/>
    <mergeCell ref="J179:J180"/>
    <mergeCell ref="H179:H180"/>
    <mergeCell ref="I179:I180"/>
  </mergeCells>
  <phoneticPr fontId="4" type="noConversion"/>
  <pageMargins left="0.70866141732283472" right="0" top="0.55118110236220474" bottom="0.4724409448818898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2</vt:i4>
      </vt:variant>
    </vt:vector>
  </HeadingPairs>
  <TitlesOfParts>
    <vt:vector size="4" baseType="lpstr">
      <vt:lpstr>1 priedas</vt:lpstr>
      <vt:lpstr>3 priedas</vt:lpstr>
      <vt:lpstr>'3 priedas'!Print_Area</vt:lpstr>
      <vt:lpstr>'3 priedas'!Print_Titles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Vytienė</dc:creator>
  <cp:lastModifiedBy>Vilma Vytienė</cp:lastModifiedBy>
  <cp:lastPrinted>2026-05-19T07:26:23Z</cp:lastPrinted>
  <dcterms:created xsi:type="dcterms:W3CDTF">2015-06-05T18:19:34Z</dcterms:created>
  <dcterms:modified xsi:type="dcterms:W3CDTF">2026-05-19T07:26:38Z</dcterms:modified>
</cp:coreProperties>
</file>